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'List1'!$A$1:$H$896</definedName>
  </definedNames>
  <calcPr fullCalcOnLoad="1"/>
</workbook>
</file>

<file path=xl/sharedStrings.xml><?xml version="1.0" encoding="utf-8"?>
<sst xmlns="http://schemas.openxmlformats.org/spreadsheetml/2006/main" count="1538" uniqueCount="774">
  <si>
    <t>1.1.</t>
  </si>
  <si>
    <t>m3</t>
  </si>
  <si>
    <t>1.2.</t>
  </si>
  <si>
    <t xml:space="preserve">Uklanjanje postojećeg oštećenog kamenog vijenca krova. Deponiranje materijala na gradilišnu deponiju.  </t>
  </si>
  <si>
    <t>1.3.</t>
  </si>
  <si>
    <t xml:space="preserve">Uklanjanje pregradnih zidova u prizemlju debljine 10 cm u sa svim instalacijama. Deponiranje na  gradilišnu deponiju.  </t>
  </si>
  <si>
    <t>m2</t>
  </si>
  <si>
    <t>1.4.</t>
  </si>
  <si>
    <t>Uklanjanje drvene pregrade prema stubištu u prizemlju, debljine 4 cm. Deponiranje na  gradilišnu deponiju.  Obračun paušalno.</t>
  </si>
  <si>
    <t>kpl</t>
  </si>
  <si>
    <t>1.5.</t>
  </si>
  <si>
    <t xml:space="preserve">Uklanjanje svih vrata i prozora sa škurama. Deponiranje na gradilišnu deponiju.  </t>
  </si>
  <si>
    <t>1.6.</t>
  </si>
  <si>
    <t>1.7.</t>
  </si>
  <si>
    <t xml:space="preserve">Skidanje vanjske žbuke sa svih zidova kuće. Deponiranje na gradilišnu deponiju.     </t>
  </si>
  <si>
    <t>1.8.</t>
  </si>
  <si>
    <t xml:space="preserve">Uklanjanje dvije stube s podestom na početku stubišta u prizemlju. Stube će se nakon vađenja očistiti i ako je potrebno popraviti radi ponovne montaže.  Višak materijala će se deponirati na gradilišnu deponiju( cca. 1,3 m3).     </t>
  </si>
  <si>
    <t>1.9.</t>
  </si>
  <si>
    <t>Odvoz materijala iz svih rušenja na gradsku deponiju. Volumen uvećan za faktor rastresitosti - prosječno 25%</t>
  </si>
  <si>
    <t>Napomena: Sav građevinski otpad nastao radovima po gornjim stavkama kao i drugim radovima na predmetnoj građevini ima se odložiti na odlagalište „Kupinovica“ kod Supetra i to na lokaciji unutar istog kojeg odredi ovlašteni predstavnik Komunalnog društva „Grad“.</t>
  </si>
  <si>
    <t>2.</t>
  </si>
  <si>
    <t>ZIDARSKI  RADOVI</t>
  </si>
  <si>
    <t>2.1.</t>
  </si>
  <si>
    <t>Priprema i organizacija gradilišta, privremenih nadstrešnica, kontejnera i skladišnih prostora. Doprema, alata, strojeva, materijala i ostale potrebne opreme za funkcioniranje gradilišta.</t>
  </si>
  <si>
    <t>2.2.</t>
  </si>
  <si>
    <t>Montaža i demontaža cijevne fasadne skele duž svih vanjskih strana zgrade.</t>
  </si>
  <si>
    <t>Čišćenje sljubnica na kamenim zidovima u dubinu od 3,0 cm ručnim ili laganim električnim štemalicama. Sljubnice se čiste na obje strane zidova od temelja do vrha.Obračun po m2 zidova.</t>
  </si>
  <si>
    <t xml:space="preserve">Obostrano ispiranje površina kamenih zidova vodom pod umjerenim tlakom kako bi se iz zida uklonila morska sol. Obračun po m2 zidova. </t>
  </si>
  <si>
    <t>NAPOMENA: Za odstranjivanje soli iz zidova može se koristiti konzervatorska metoda.</t>
  </si>
  <si>
    <t>Ispuna fuga zidova od gornje kote temelja do visine od 50,00 cm iznad kote gotovog poda vapnenim mortom (1. faza), a prije procesa  konstruktivnog injektiranja. Ispunjavaju se fuge zidova s obje strane. Obračun po m2 zidova.</t>
  </si>
  <si>
    <t>Dersovanje fuga zidova s obje strane cementnim mortom od kote koja je 50,00 cm iznad kote gotovog poda do vrha. Obračun po m2 zidova.</t>
  </si>
  <si>
    <t>1) Izvođenje sloja produžnog morta (kontrolirani udio cementa) kojim se pripremaju površine zidova do stupnja izravnanja za iduće slojeve.</t>
  </si>
  <si>
    <t>Obračun po m2 ožbukanih zidova.</t>
  </si>
  <si>
    <t>Napomena za stavku 2.7.: Moguća su odstupanja ponuđenog jednako vrijednog proizvoda u odnosu na podstavkama 1., 2., 3. i 4. obrađene tehnološke postupke ugradnje žbuke Calibro Plus Evaporation .</t>
  </si>
  <si>
    <t>NAPOMENA:</t>
  </si>
  <si>
    <t>Ovako ožbukani zidovi finalno se boje bojom izraženih paropropusnih karakteristika u tonu iz bojadisarskih radova.</t>
  </si>
  <si>
    <t>Izrada vanjske žbuke s tri sloja žbuke i to prvi sloj špruc od cementnog morta 1:1, drugi sloj gruba žbuka od produžnog cementnog morta 1:2:5 i treći završni sloj fina žbuka sa prosijanim lokalnim drobljencem, tj. u tonu prema dogovoru s konzervatorima, a nakon istraživanja sloja izvorne boje.</t>
  </si>
  <si>
    <t xml:space="preserve">Izrada armirano betonskog estriha nad podovima prizemlja koji se sastoji od 4 cm toplinske izolacije iznad koje se polaže sloj PVC folije, te sloj lagano armiranog sitnozrnatog betona u debljini od oko 6 cm, MB-30. Gornju plohu betona potrebno je fino strojno zagladiti. </t>
  </si>
  <si>
    <t xml:space="preserve">Izrada arm. bet. estriha poda kata koji se sastoji od tvrde mineralne vune deb. 2 cm, PVC folije i sloja betona deb. 4 cm. Gornju plohu fino zagladiti.    </t>
  </si>
  <si>
    <t>Izrada izravnavajućeg sloja nad hidroizolacijom poda sanitarnog čvora na katu, deb.cca.25 mm.</t>
  </si>
  <si>
    <t>Razna zidarska pripomoć i manji pomoćni radovi koji se izražavaju kroz radne sate</t>
  </si>
  <si>
    <t>sati</t>
  </si>
  <si>
    <t>Zidarska pripomoć oko postavljanja stolarije, sanitarija, svih potrebnih instalacija i sl.</t>
  </si>
  <si>
    <t>Grubo čišćenje zgrade tijekom izvođenja radova.</t>
  </si>
  <si>
    <t>Razni manji nepredviđeni radovi koji se obračunavaju po satnici:</t>
  </si>
  <si>
    <t>sat</t>
  </si>
  <si>
    <t>3.</t>
  </si>
  <si>
    <t>KONSTRUKTIVNA KONSOLIDACIJA ZIDOVA I IZOLATERSKI  RADOVI</t>
  </si>
  <si>
    <r>
      <t>Konstruktivna konsolidacija</t>
    </r>
    <r>
      <rPr>
        <sz val="10"/>
        <rFont val="Arial"/>
        <family val="2"/>
      </rPr>
      <t xml:space="preserve"> kamenih zidova se izvodi u tri radne operacije u pojasu od gornje kote temelja do visine od 50,00 cm iznad kote gotovog poda:</t>
    </r>
  </si>
  <si>
    <t>3.1.a</t>
  </si>
  <si>
    <t>kom</t>
  </si>
  <si>
    <t>3.1.b</t>
  </si>
  <si>
    <t>Ugradnja pakera za injektiranje u izbušene rupe. Isti se produžnim mortom pričvršćuju za kameni zid. Vađenje  po završetku procesa injektiranja, čiščenje morta s kamena gdje su pakeri bili ugrađeni, te krpanje rupa vapnenim mortom. Obračun po komadu.</t>
  </si>
  <si>
    <t>3.1.c</t>
  </si>
  <si>
    <t>Kao alternativa u kamene zidove i zid od opeke se može injektirati i mješavina vapna uz kontrolirano malu količinu cementa s dodatakom bubriva.</t>
  </si>
  <si>
    <t>3.2.</t>
  </si>
  <si>
    <t xml:space="preserve">2. Priprema površina za presjecanje kapilarnog toka vlage u postojećim nadtemeljnim zidovima.                                               </t>
  </si>
  <si>
    <t>3.3.</t>
  </si>
  <si>
    <r>
      <t>3. Presijecanje kapilarnog toka vlage</t>
    </r>
    <r>
      <rPr>
        <sz val="10"/>
        <rFont val="Arial"/>
        <family val="2"/>
      </rPr>
      <t xml:space="preserve"> kroz kamene zidove i zid od opeke izvodi se nakon konstruktivne konsolidacije u pojasu od od gornje kote temelja do visine od 50,00 cm iznad kote gotovog poda i izvodi se u tri radne operacije:</t>
    </r>
  </si>
  <si>
    <t>3.3.a</t>
  </si>
  <si>
    <t>Obostrano bušenje rupa (gdje je moguće) Ø18 - 25 mm u ziđu. Broj bušotina se određuje na licu mjesta (8 - 10 kom/m2) u cik-cak rasteru na svakoj strani zida. Bušotine se buše pod nagibom 45 stupnjeva. Promjer, nagib i dubina bušotina se prilagođavaju fugama između kamena (debljini zida i veličini kamena). Nakon bušenja iz bušotina se ispuhuje kamena prašina. Obračun po komadu.</t>
  </si>
  <si>
    <t>3.3.b</t>
  </si>
  <si>
    <t>Ugradnja i učvršćivanje cjevčica s posudama za injektiranje u prethodno izbušene bušotine. Iste se produžnim mortom pričvršćuju za kameni zid, a posudice na način prilagođen na licu mjesta. Uključeno je i vađenje po završetku procesa injektiranja, čišćenje morta s kamena, gdje su pakeri bili ugrađeni, ispuna bušotina vapnenim mortom s malim udjelom cementa te krpanje rupa vapnenim mortom. Po m2 cca. 10 posuda. Obračun po komadu cijevčice sa posudicom.</t>
  </si>
  <si>
    <t>3.3.c</t>
  </si>
  <si>
    <t>Izolaterski radovi</t>
  </si>
  <si>
    <t>3.4.</t>
  </si>
  <si>
    <t xml:space="preserve">a)       Nivo podzemne vode tijekom izvođenja radova potrebno je održavati na koti min. 50,00 cm ispod kote ugradnje hidroizolacije. </t>
  </si>
  <si>
    <t xml:space="preserve">b)       Uzdizanje Voltexa uz zidove u visini od 5,00 cm osigurava uklještenost waterstop trake RX 101, ugrađene dužinom završetka traka Voltexa. </t>
  </si>
  <si>
    <t>3.5.</t>
  </si>
  <si>
    <t>m1</t>
  </si>
  <si>
    <t>3.6.</t>
  </si>
  <si>
    <t>3.7.</t>
  </si>
  <si>
    <t>Dobava i postava PVC folije koja se postavlja nad toplinskom izolacijom, a prije izvedbe podnog estriha.</t>
  </si>
  <si>
    <t>3.8.</t>
  </si>
  <si>
    <t>Hidroizolacijski premaz se nastavlja na prethodno izvedeni premaz koji se navodi u zidarskoj stavci 10.</t>
  </si>
  <si>
    <t>3.9.</t>
  </si>
  <si>
    <t>Ojačanje rubova premaza na prijelazu iz horizontale u vertikalu ugradnjom gumene dilatacijske trake. Ojačanje se utapa u prvi sloj premaza, a drugim se prekriva u potpunosti. Obračun po m1.</t>
  </si>
  <si>
    <t>3.10.</t>
  </si>
  <si>
    <t>Izrada toplinske izolacije poda prizemlja od ekspandiranog polistirena deb. 7 cm.</t>
  </si>
  <si>
    <t>3.11.</t>
  </si>
  <si>
    <t>Izrada zvučne izolacijske membrane poda prizemlja deb. 0,5 mm.</t>
  </si>
  <si>
    <t>3.12.</t>
  </si>
  <si>
    <t xml:space="preserve">Izrada zvučne izolacije poda kata od kamene vune deb. 2 cm.                                                                             </t>
  </si>
  <si>
    <t>3.13.</t>
  </si>
  <si>
    <t>Dobava i postava PVC folije koja se postavlja nad zvučnom izolacijom, a prije izvedbe podnog estriha kata.</t>
  </si>
  <si>
    <t>3.14.</t>
  </si>
  <si>
    <t>3.15.</t>
  </si>
  <si>
    <t>3.16.</t>
  </si>
  <si>
    <t xml:space="preserve">Dobava i postava filca deb. 6 mm koji se polaže  na drvene platice  poda krovišta.                                             </t>
  </si>
  <si>
    <t>3.17.</t>
  </si>
  <si>
    <t>3.18.</t>
  </si>
  <si>
    <t>3.19.</t>
  </si>
  <si>
    <t>UKUPNO(3.) KONSTR. KONSOLIDACIJA ZIDOVA I IZOL.  RADOVI</t>
  </si>
  <si>
    <t>4.</t>
  </si>
  <si>
    <t>KROVOPOKRIVAČKI  RADOVI</t>
  </si>
  <si>
    <t>4.1.</t>
  </si>
  <si>
    <t xml:space="preserve">Dobava i postava drvenog poda od smreke I kl. deb. 20 mm. Postava čavlanjem iznad filca koji se polaže na drvene platice. Nakon postave pod je potrebno izbrusiti i premazati zaštitnim lakom u II ruke. (pod tavana i kosa ploča krovišta) </t>
  </si>
  <si>
    <t>4.2.</t>
  </si>
  <si>
    <t>4.3.</t>
  </si>
  <si>
    <t>Izrada i montaža horizontalnog oluka unutar kamenog vijenca od bakrenog lima deb. 0,6 mm promjera 15 cm.</t>
  </si>
  <si>
    <t>4.4.</t>
  </si>
  <si>
    <t xml:space="preserve">Izrada i montaža vertikalnog oluka od bakrenog lima deb. 0,6 mm promjera 10 cm koji je pri dnu zakošen. Oluk postaviti na južno i sjeverno pročelje, na zapadnoj strani, prema moru.                                                         </t>
  </si>
  <si>
    <t>UKUPNO (4.) KROVOPOKRIVAČKI RADOVI :</t>
  </si>
  <si>
    <t>5.</t>
  </si>
  <si>
    <t>KAMENARSKI  RADOVI</t>
  </si>
  <si>
    <t>5.1.</t>
  </si>
  <si>
    <t>Dobava i montaža kamenog profiliranog krovnog vijenca koji će se vrstom kamena i obradom klesanja izvesti u svemu prema postojećem. Unutar ovog vijenca će se izvesti polukružni žlijeb za odvodnju kišnice.</t>
  </si>
  <si>
    <t>5.2.</t>
  </si>
  <si>
    <t>Dobava i montaža kamenih pragova u dijelu koji nedostaje kod otvaranja ulaznih vrata na južnom pročelju. Prag je širine 17 cm i debljine 21 cm. Vrsta kamena i obrada klesanjem u svemu prema postojećem.</t>
  </si>
  <si>
    <t>5.3.</t>
  </si>
  <si>
    <t>Čišćenje postojećih kamenih pragova otvora na pročelju četkom i vodom, ili metodom niskotlačnog pranja finim abrazivom uz upotrebu vode i zraka kako bi se sa kamena uklonile sve nečistoće, kamenac, masne naslage i vezna sredstva. Pragovi su širine 17 cm i debljine 21 cm.</t>
  </si>
  <si>
    <t>5.4.</t>
  </si>
  <si>
    <t xml:space="preserve">Sanacija postojećih kamenih pragova prozora prema naknadnoj procjeni na terenu, a nakon čišćenja. Sanaciju izvesti ljepljenjem epoxi smolom i inox trnovima. Svi od soli oštećeni, kameni pragovi otvora zamijenit će se novima, klesanim na isti način.                                              </t>
  </si>
  <si>
    <t>5.5.</t>
  </si>
  <si>
    <t xml:space="preserve">Izrada i montaža kamenih klupčica prozora. Vrsta kamena brački Sivac, deb. 3 cm, širine 20 cm. Obrada kamena brušeno. S donje strane izvesti okapnicu.                                               </t>
  </si>
  <si>
    <t>5.6.</t>
  </si>
  <si>
    <t>Izrada i montaža podesta od kamenih ploča deb. 2 cm. Vrsta kamena brački brački Sivac. Dim. ploča prema dogovoru s investitorom. Postava u ljepilo, obrada kamena brušeno.</t>
  </si>
  <si>
    <t>5.7.</t>
  </si>
  <si>
    <t xml:space="preserve">Čišćenje postojećih stuba stubišta četkom i vodom metodom niskotlačnog pranja finim abrazivom uz upotrebu vode i zraka kako bi se sa kamena uklonile sve nečistoće, kamenac, masne naslage i vezna sredstva. </t>
  </si>
  <si>
    <t>5.8.</t>
  </si>
  <si>
    <t>Izrada i montaža čela i gazišta 8 stuba novog kraka stubišta. Širina kraka iznosi oko 96 cm, a dim. stuba 27/18 cm.  Debljina gazišta iznosi 4 cm, a čela 2 cm. Gazište je na rubu zaobljeno i profilirano. Vrsta kamena i klesanje u svemu prema postojećem stubama.</t>
  </si>
  <si>
    <t xml:space="preserve">a.)    gazišta                                              </t>
  </si>
  <si>
    <t xml:space="preserve">b.)    čela                                              </t>
  </si>
  <si>
    <t>5.9.</t>
  </si>
  <si>
    <t>Izrada i montaža sokla od kamena deb. 2 cm, visine 8 cm. Sokl stuba izvesti u trapeznim dijelovima. Vrsta kamena brački Sivac, postava u ljepilo, tako da je u istoj plohi zida. Obrada brušeno.</t>
  </si>
  <si>
    <t xml:space="preserve">a)      sokl podova                                     </t>
  </si>
  <si>
    <t xml:space="preserve">b)      sokl stuba                                    </t>
  </si>
  <si>
    <t>c)      Izrada i montaža kamenih pragova koji se postavljaju na mjestima promjena vrsta podova. Deb. praga 2 cm, širina 12 cm. Vrsta kamena brački Sivac, obrada brušeno, postava u ljepilo.</t>
  </si>
  <si>
    <t>UKUPNO (5.) KAMENARSKI RADOVI :</t>
  </si>
  <si>
    <t>6.</t>
  </si>
  <si>
    <t>KERAMIČARSKI  RADOVI</t>
  </si>
  <si>
    <t>6.1.</t>
  </si>
  <si>
    <t>Postava podnih keramičkih pločica u ljepilo.</t>
  </si>
  <si>
    <t>6.2.</t>
  </si>
  <si>
    <t>Postava zidnih keramičkih pločica u ljepilo.</t>
  </si>
  <si>
    <t>UKUPNO (6.) KERAMIČARSKI RADOVI :</t>
  </si>
  <si>
    <t>7.</t>
  </si>
  <si>
    <t>PARKETARSKI  RADOVI</t>
  </si>
  <si>
    <t>7.1.</t>
  </si>
  <si>
    <t xml:space="preserve">Dobava i postava hrastovog parketa I kl. deb. 20 mm. Postava u ljepilo, a nakon postave parket je potrebno izbrusiti i lakirati mat lakom na bazi vode (ekološki lak). Postava na brodski pod. Parket  postaviti u dvokomponentno ljepilo.  </t>
  </si>
  <si>
    <t>7.2.</t>
  </si>
  <si>
    <t>Dobava i postava masivnih hrastovih letvica na pod.</t>
  </si>
  <si>
    <t>7.3.</t>
  </si>
  <si>
    <t>Trostruko brušenje i lakiranje parketa ekološkim lakom na bazi vode.</t>
  </si>
  <si>
    <t>7.4.</t>
  </si>
  <si>
    <t xml:space="preserve">Dobava i postava drvenog poda od smreke I kl. deb. 20 mm. Postava čavlanjem iznad filca koji se polaže na drvene platice. Nakon postave pod je potrebno izbrusiti i premazati zaštitnim lakom u dvije ruke. Postava na brodski pod.  </t>
  </si>
  <si>
    <t>Napomena:</t>
  </si>
  <si>
    <t>8.</t>
  </si>
  <si>
    <t>GIPSKARTONSKI  RADOVI</t>
  </si>
  <si>
    <t>8.1.</t>
  </si>
  <si>
    <t xml:space="preserve">Izrada pregradnih zidova ukupne debljine 12,5 cm, koji se sastoji od jednostruke metalne konstrukcije i dvostruke obloge gipskartonskim pločama s ispunom od mineralne vune. U sanitarnom čvoru je potrebno ugraditi vodootporne ploče. Nakon montaže sve je spojeve potrebno bandažirati i fino izbrusiti. Izrada u svemu prema uputama i katalogu odabranog proizvođača. Na mjestima gdje je to potrebno treba izrezati rupe za postavu stropnih instalacija (rasvjetna tijela, ventilacija sl.).                   </t>
  </si>
  <si>
    <t>8.2.</t>
  </si>
  <si>
    <t>Izrada i montaža unutarnje toplinske obloge parapetnih zidova zgrade od gipskartonskih ploča debljine 1,25 cm koje se postavljaju nad slojem aluminijske folije i mineralne vune deb. 8 cm učvršćene za zid.  Nakon montaže sve je spojeve potrebno bandažirati i fino izbrusiti.</t>
  </si>
  <si>
    <t>8.3.</t>
  </si>
  <si>
    <t>8.4.</t>
  </si>
  <si>
    <t xml:space="preserve">Izrada i montaža spuštenih stropova od gipskartonskih ploča koje se postavljaju na stropnu  konstrukciju. Iznad sanitarnog čvora potrebno je ugraditi vodootporne ploče. Nakon montaže sve je spojeve potrebno bandažirati i fino izbrusiti. Na mjestima gdje je to potrebno treba izrezati rupe za postavu stropnih instalacija (rasvjetna tijela, ventilacija sl.).          </t>
  </si>
  <si>
    <t>8.5.</t>
  </si>
  <si>
    <t xml:space="preserve">Izrada i montaža vatrootpornih gipskartonskih ploča EI 30 koje se postavljaju direktno na stropnu  konstrukciju greda kata.    </t>
  </si>
  <si>
    <t>8.6.</t>
  </si>
  <si>
    <t xml:space="preserve">Izrada i montaža ploča u krovištu zgrade od gipskartonskih koje se postavljaju na rogove tako da ih prekrivaju. </t>
  </si>
  <si>
    <t>UKUPNO (8.) GIPSKARTONSKI RADOVI :</t>
  </si>
  <si>
    <t>9.</t>
  </si>
  <si>
    <t>BOJADISARSKI  RADOVI</t>
  </si>
  <si>
    <t>9.1.</t>
  </si>
  <si>
    <t>Kitanje, brušenje i bojanje zidova i stropova bijelom bojom izraženih parapropusnih karakteristika.</t>
  </si>
  <si>
    <t>UKUPNO (9.) BOJADISARSKI RADOVI :</t>
  </si>
  <si>
    <t>10.</t>
  </si>
  <si>
    <t>STOLARSKI  RADOVI</t>
  </si>
  <si>
    <t>10.1.</t>
  </si>
  <si>
    <t>kom.</t>
  </si>
  <si>
    <t>10.2.</t>
  </si>
  <si>
    <t>Isto kao st. 1. samo  jednokrilna vrata dim. 90/251 cm.</t>
  </si>
  <si>
    <t>10.3.</t>
  </si>
  <si>
    <t>Popravak unutarnjih postojećih drvenih dvokrilnih vrata  dim. 98/222 cm. Vrata nakon potpunog brušenja završno oličiti najkvalitetnijim prozirnim mat lakom.</t>
  </si>
  <si>
    <t>10.4.</t>
  </si>
  <si>
    <t>Izrada i montaža unutarnjih drvenih dvokrilnih vrata  dim. 90/222 cm. Okvir i krila izvesti u svemu prema postojećim vratima iz stavke 3. Vrsta drveta ariš I kl., radijalnog reza, sav okov standardni. Završno ličena najkvalitetnijim prozirnim mat lakom.</t>
  </si>
  <si>
    <t>10.5.</t>
  </si>
  <si>
    <t>Isto kao st. 3. samo jednokrilna vrata dim. 85/220 cm.</t>
  </si>
  <si>
    <t>10.6.</t>
  </si>
  <si>
    <t>Izrada i montaža unutarnjih drvenih jednokrilnih vrata  dim. 71/203 cm. Okvir je od drvenog masiva, a krilo od panel ploče deb. 4 cm. Vrsta drveta ariš I kl., radijalnog reza, sav okov od Završno prozirnim mat lakom.</t>
  </si>
  <si>
    <t>10.7.</t>
  </si>
  <si>
    <t xml:space="preserve"> Isto kao st. 6. samo klizna vrata  dim. 61/203 cm.</t>
  </si>
  <si>
    <t>10.8.</t>
  </si>
  <si>
    <t>10.9.</t>
  </si>
  <si>
    <t>Isto kao st.8. samo prozor dim. 93/92 i 93/90cm.</t>
  </si>
  <si>
    <t>10.10.</t>
  </si>
  <si>
    <t>Isto kao st. 8. samo prozor dim. 94/157 cm.</t>
  </si>
  <si>
    <t>10.11.</t>
  </si>
  <si>
    <t>Na jednom prozoru stubišta je potreban popravak postojećih unutarnjih drvenih dvokrilnih škureta. Nakon potpunog brušenja završno oličiti najkvalitetnijim prozirnim mat lakom.</t>
  </si>
  <si>
    <t>10.12.</t>
  </si>
  <si>
    <t>10.13.</t>
  </si>
  <si>
    <t xml:space="preserve">Nabava i ugradnja tavanskih skala harmo. Vrata otvora izvesti u dim. 60/80 cm.                                                                                    </t>
  </si>
  <si>
    <t>10.14.</t>
  </si>
  <si>
    <t>Izrada i montaža nove drvene ograde stubišta visine 115 cm, u svemu prema postojećoj. Nakon završnog brušenja, ogradu oličiti najkvalitetnijim prozirnim mat lakom. (cca. 3,00 m2)</t>
  </si>
  <si>
    <t>10.15.</t>
  </si>
  <si>
    <t>Restauracija i montaža postojeće ograde stubišta (cca. 5 m2) uz potrebnu izradu novih drvenih stupića i rukohvata prema procjeni na terenu.  završno ličena najkvalitetnijim prozirnim mat lakom.</t>
  </si>
  <si>
    <t>UKUPNO (10.) STOLARSKI RADOVI :</t>
  </si>
  <si>
    <t>REKAPITULACIJA GRAĐEVINSKO-ZANATSKI RADOVI</t>
  </si>
  <si>
    <t xml:space="preserve">ZEMLJANI RADOVI I RADOVI RUŠENJA   </t>
  </si>
  <si>
    <t xml:space="preserve">BOJADISARSKI  RADOVI   </t>
  </si>
  <si>
    <t xml:space="preserve">STOLARSKI  RADOVI  </t>
  </si>
  <si>
    <t>UKUPNO GRAĐEVINSKO-ZANATSKI RADOVI:</t>
  </si>
  <si>
    <t xml:space="preserve">Uklanjanje postojećih oštećenih kamenih pragova prozora sa zapadnog pročelja, komada 5 (prema procjeni prije čišćenja pragova na svim pročeljima). Deponiranje materijala na gradilišnu deponiju.  </t>
  </si>
  <si>
    <t xml:space="preserve">Skidanje unutarnje žbuke, pločica i drvenih obloga sa svih zidova kuće, debljine cca. 5 cm. Deponiranje na gradilišnu deponiju.     </t>
  </si>
  <si>
    <t>2.3.</t>
  </si>
  <si>
    <t>2.4.</t>
  </si>
  <si>
    <t>2.5.</t>
  </si>
  <si>
    <t>2.6.</t>
  </si>
  <si>
    <t>2.7.</t>
  </si>
  <si>
    <t>Žbukanje kamenih zidova s unutrašnje strane sustavom višeslojne paropropusne sanacijske žbuke kao Calibro Plus Evaporation ili ___________________ (kao jednako vrijedan) koje se izvodi u 4 radne operacije:</t>
  </si>
  <si>
    <t xml:space="preserve">2) Izvođenje sloja Calibro P. E. Rinzaffo ili ___________________ (kao jednako vrijedan) u debljini ne manjoj od 0,50 cm. </t>
  </si>
  <si>
    <t xml:space="preserve">3) Izvođenje sloja Calibro P. E. Intonaco ili ___________________ (kao jednako vrijedan) u debljini ne manjoj od 2,00 cm. </t>
  </si>
  <si>
    <t>4) Izvođenje sloja Calibro Rasante ili ___________________ (kao jednako vrijedan) koji se nanosi u debljini od 0,10 cm.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</si>
  <si>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</si>
  <si>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</si>
  <si>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</si>
  <si>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</si>
  <si>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</si>
  <si>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</si>
  <si>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</si>
  <si>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</si>
  <si>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 xml:space="preserve">Fino čišćenje zgrade i okoliša nakon izvođenja svih radova, a prije tehničkog pregleda odnosno primopredaje svih radova.  </t>
  </si>
  <si>
    <t>2.16.</t>
  </si>
  <si>
    <t xml:space="preserve">      a.) NKV </t>
  </si>
  <si>
    <t xml:space="preserve">      b.) VKV</t>
  </si>
  <si>
    <t xml:space="preserve">Bušenje rupa Ø16 - 25 mm u ziđu (po izvršenom snimanju probnih bušotina). Broj bušotina se određuje na licu mjesta ( 5-6 kom/m2) u cik-cak rasteru. Bušotine se buše pod kutom 45 stupnjeva dubine cca. 2/3 debljine zida. Konstruktivno se zidovi injektiraju s obje strane. Obračun po komadu.                                </t>
  </si>
  <si>
    <t>1.C Injektiranje ziđa do potpune ispunjenosti šupljina prefabriciranim pseudoplastičnim mortom na bazi vapna, sa dodacima puzolana, punila povećane finoće i aditiva za bolje tečenje Microlime 900 ili ___________________ (kao jednako vrijedan).  Injekciona smjesa se priprema po tehničkim uputstvima materijala. Obračun je po m3 volumena injektiranog zida u punom presjeku.</t>
  </si>
  <si>
    <t>3.C Injektiranje ziđa sredstvom  za prekidanje kapilarnog toka vlage poput STONOSAL ili ___________________ (kao jednako vrijedan) kao materijalom istih svojstava. Injektiranje se izvodi preko fiksiranih cjevčica i posudica uz  atmosferski tlak do potpunog zasićenja ziđa. Obračun je po m2 injektiranog zida.</t>
  </si>
  <si>
    <t xml:space="preserve">Dobava i polaganje hidroizolacijske bentonitne membrane poput Voltexa ili ___________________ (kao jednako vrijedan) na pripremljeni podložni beton. Trake se polažu s međusobnim preklopom, u svemu prema uputi proizvođača. Uz zidove se uzdiže 5,00 cm i završava mehaničkim pričvršćivanjem za zid uz nanos bentonitne paste Bentoseal ili ___________________ (kao jednako vrijedan). Na pripremljenu površinu podložnog betona, tj. nakon polaganja armature nove AB podne ploče (min. debljine 15,00 cm) izvesti posip Voltex ili ___________________ (kao jednako vrijedan) granulama u debljini cca 2 mm. Hidroizolacija se aktivira slatkom vodom. Na spoju horizontalne i vertikalne površine ugrađuje se brtva učinjena od bentonitnog morta (bentonitne granule+voda) koja se formira kao holker. Obračun po m2.                                               </t>
  </si>
  <si>
    <t>Dobava i izvedba brtve na spoju temeljne ploče i kamenog obodnog zida ugradnjom Waterstop trake ili ___________________ (kao jednako vrijedan). Traka se preko pocinčane mrežice mehanički pričvršćuje za podlogu.</t>
  </si>
  <si>
    <t xml:space="preserve">Izrada polimercementnog premaza poput Plastivo 250 ili ___________________ (kao jednako vrijedan) za negativan hidrostatski tlak na betonskoj podlozi prizemlja u dva sloja sa međurazmakom min. 24 sata.                                                        </t>
  </si>
  <si>
    <t xml:space="preserve">Izvođenje hidroizolacije sanitarnog čvora polimercementnim hidroizolacijskim premazom poput Akwalastik 5.0 ili ___________________ (kao jednako vrijedan). Izolira se pod sa soklom u visini od 10,00 cm. Nanosi se u dva sloja ukupnog utroška 4,00 kg/m2 metalnom gladilicom, četkom ili valjkom na pripremljenu podlogu. Obračun po m2 razvijene površine.                                                                     </t>
  </si>
  <si>
    <t>Dobava i postava toplinske izolacije deb. 6 cm s unutarnje strane vanjskih zidova. Izolacija je od kamene vune KI DP-3 ili ___________________ (kao jednako vrijedan) postavljene između pocinčanih čeličnih profila za završnu oblogu. Izolaciju postaviti i ispod/u profile radi sprijećavanja termo-mostova.</t>
  </si>
  <si>
    <t>Dobava i postava toplinske izolacije deb. 8 cm koja se postavlja na parapetne zidove prozora. Izolacija je od kamene vune KI DP-3 ili ___________________ (kao jednako vrijedan) postavljene između pocinčanih čeličnih profila za završnu oblogu. Izolaciju postaviti i ispod/u profile radi sprijećavanja termo-mostova.</t>
  </si>
  <si>
    <t xml:space="preserve">Dobava i postava parne brane na krov kuće poput Bramaca ili ___________________ (kao jednako vrijedan).                                                 </t>
  </si>
  <si>
    <t xml:space="preserve">Dobava i postava hidroizolacije poput Bramaca ili ___________________ (kao jednako vrijedan)  na krov kuće. </t>
  </si>
  <si>
    <t xml:space="preserve">Dobava i postava toplinske izolacije deb. 8 cm na krov kuće. Izolacija je od mineralne vune poput Bramaca ili ___________________ (kao jednako vrijedan) koja se postavlja između drvenih rogova krova.                                                              </t>
  </si>
  <si>
    <t>Dobava i polaganje pokrova od kupe kanalice kao Bramac ili ___________________ (kao jednako vrijedan)  u vapneni mort na prethodno izvedeno drveno poletvanje koje je u cijeni. Donji red kupe na njenom čelu potrebno je zapuniti mortom.</t>
  </si>
  <si>
    <t>Glavna automatska sklopka EB 100/3L,32A,3p,ETI (1 kom)</t>
  </si>
  <si>
    <t>Limitator monofazni 20A,ETI (1 kom)</t>
  </si>
  <si>
    <t>Zaštitni uređaj diferencijalne struje (FID sklopka); 1P+N;40-2-0.3/AC; tip kao EFI 2;40/0,3A,ETI (1 kom)</t>
  </si>
  <si>
    <t>Instal.zaštit.prekidač B6A /1P;prekidna moć 15kA (1 kom)</t>
  </si>
  <si>
    <t>Infra crveni rele za rasvjetu ulaza u garažu u kompletu sa 2 senzora (1 kom)</t>
  </si>
  <si>
    <t>Foto rele (forel) za rasvjetu prost oko garaže,u kompletu sa sondom (1 kom)</t>
  </si>
  <si>
    <t>Instal.zaštit.prekidač B16A /1P;prekidna moć 15kA (10 kom)</t>
  </si>
  <si>
    <t>Instal.zaštit.prekidač C10A /1P;prekidna moć 15kA (6 kom)</t>
  </si>
  <si>
    <t xml:space="preserve">a) PK 50 </t>
  </si>
  <si>
    <t>b) PK</t>
  </si>
  <si>
    <t>izvodi HEP</t>
  </si>
  <si>
    <t xml:space="preserve">2.0. </t>
  </si>
  <si>
    <t>Razvodni uređaji</t>
  </si>
  <si>
    <t xml:space="preserve">UKUPNO: </t>
  </si>
  <si>
    <t>Dovodni telefonski kabel TK 39 4x2x0,6mm²</t>
  </si>
  <si>
    <t>Dobava i montaža instalacijskih cijevi - plastična CS cijev promjera 16mm</t>
  </si>
  <si>
    <t>1.0.3.</t>
  </si>
  <si>
    <t>1.0.4.</t>
  </si>
  <si>
    <t>1.0.5.</t>
  </si>
  <si>
    <t>1.0.6.</t>
  </si>
  <si>
    <t>1.0.7.</t>
  </si>
  <si>
    <t>Napomena: SATV sustav je planiran sa multi-switch sustavom tip kao Kathrein ili _______________ (kao jednako vrijedan) i opremom kako slijedi:</t>
  </si>
  <si>
    <t>Za potpunu funkcionalnost DVB-T antene potreban je TV-prijemnik sa ugrađenim VDB-T prijemnikom ili zasebni DVB-T prijemnik.</t>
  </si>
  <si>
    <t>Spajanje pripremljenih kablova na priključak utičnica,testiranje svih spojenih kablova.</t>
  </si>
  <si>
    <r>
      <t xml:space="preserve">Izvoditelj radova mora dobaviti opremu definiranu ovim troškovnikom, ali može ponuditi alternativna rješenja </t>
    </r>
    <r>
      <rPr>
        <sz val="10"/>
        <rFont val="Arial"/>
        <family val="2"/>
      </rPr>
      <t>kao jednako vrijedna kroz upis naziva istih u predviđeno mjesto po pojedinoj stavci</t>
    </r>
    <r>
      <rPr>
        <sz val="10"/>
        <color indexed="8"/>
        <rFont val="Arial"/>
        <family val="2"/>
      </rPr>
      <t xml:space="preserve">.  </t>
    </r>
  </si>
  <si>
    <t>- glavni napojni tropolni,  tip kao STV-DO2-3/B63A,ETI  (kom  1)</t>
  </si>
  <si>
    <t>- monofazno dvotarifno brojilo 10-40A (kom  2)</t>
  </si>
  <si>
    <t>- uklopni sat ili MTK prijemnik  (kom  1)</t>
  </si>
  <si>
    <t>- napojni osigurači objekta, jednopolni,  tip kao STV-DO2-1/B35A,ETI  (kom  2)</t>
  </si>
  <si>
    <t>- kadodni odvodnik prenapona ETITEC WENT,TNC-S 25/100, 4+0,ETI     (kom 1)</t>
  </si>
  <si>
    <t>Ostali materijal: sabirnice, redne stezaljke, POK kanali, ožičenje, prijelazi, zaštitne maske, vijci i matice, konzole za sklopke i sl. Izrada radioničke sheme, ishođenje radioničkog atesta.</t>
  </si>
  <si>
    <t>Ostali sitniji montažni materijal,POK kanali,vezice, ožičenje, sabirnice, zaštite,natpisne pločice, vijci, matice, radionički nacrt,atesti o radioničkom ispitivanju (1 kpl)</t>
  </si>
  <si>
    <t>Ostali sitniji montažni materijal,POK kanali,vezice,  ožičenje, sabirnice, zaštite,natpisne pločice, vijci, matice,radionički nacrt,atesti o radioničkom ispitivanju (1 kpl)</t>
  </si>
  <si>
    <t>Kabeli termike i EMP, utičnice, priklučci i cijevi</t>
  </si>
  <si>
    <t>Ukupno: Kabeli termike i EMP, utičnice, priključci i cijevi</t>
  </si>
  <si>
    <t>Ukupno: Instalacija strukturnog kabliranja(telefon i informatika)</t>
  </si>
  <si>
    <t xml:space="preserve">SVEUKUPNO: </t>
  </si>
  <si>
    <t>REKAPITULACIJA</t>
  </si>
  <si>
    <t>JAKA STRUJA</t>
  </si>
  <si>
    <t>SLABA STRUJA</t>
  </si>
  <si>
    <t xml:space="preserve">III. </t>
  </si>
  <si>
    <t>GROMOBRANSKA INSTALACIJA</t>
  </si>
  <si>
    <t>ELEKTROINSTALACIJE (SVEGA:)</t>
  </si>
  <si>
    <t>f) kante za otpad «Ladykiller»</t>
  </si>
  <si>
    <t>g) dispenser za papirne ručnike «Ille»</t>
  </si>
  <si>
    <t>h) dispenser za maramice «Hanky Panky»</t>
  </si>
  <si>
    <t>i) kanta za otpatke s poklopcem</t>
  </si>
  <si>
    <r>
      <t xml:space="preserve">U k u p n o </t>
    </r>
    <r>
      <rPr>
        <b/>
        <sz val="11"/>
        <rFont val="Arial"/>
        <family val="2"/>
      </rPr>
      <t>Građevinski</t>
    </r>
    <r>
      <rPr>
        <b/>
        <sz val="11"/>
        <color indexed="8"/>
        <rFont val="Arial"/>
        <family val="2"/>
      </rPr>
      <t xml:space="preserve"> radovi:</t>
    </r>
  </si>
  <si>
    <t>Izrada projekta izvedenog stanja instalacije vodovoda i kanalizacije</t>
  </si>
  <si>
    <t>Ukupno projekt izvedenog stanja</t>
  </si>
  <si>
    <t>SVEGA</t>
  </si>
  <si>
    <t>REKAPITULACIJA SVIH RADOVA</t>
  </si>
  <si>
    <t>TROŠKOVNIK GRAĐEVINSKO ZANATSKIH RADOVA</t>
  </si>
  <si>
    <t>RAZVODNI UREĐAJI (ukupno) :</t>
  </si>
  <si>
    <t>Instalacija strukturnog kabliranja (telefon i informatika)</t>
  </si>
  <si>
    <t>FAZE</t>
  </si>
  <si>
    <t>ZA PONUDITELJA</t>
  </si>
  <si>
    <t xml:space="preserve">     (potpis ovlaštene osobne)</t>
  </si>
  <si>
    <t xml:space="preserve"> (M.P.)</t>
  </si>
  <si>
    <t>Nabava i transport pijeska, te izrada pješčane posteljice, debljine 15 cm, a prosječne širine 100 cm.</t>
  </si>
  <si>
    <t>Zatrpavanje oko cijevi sitnim materijalom iz pozajmišta, odnosno kamenoloma. U stavci je uračunata i nabava i doprema materijala za zatrpavanje..</t>
  </si>
  <si>
    <t>Zatrpavanje vršiti u slojevima od po 20 cm uz lagano nabijanje.</t>
  </si>
  <si>
    <t>Zatrpavanje preostalog dijela rova materijalom iz iskopa nakon izrade zaštite cijevi.</t>
  </si>
  <si>
    <t>Zatrpavanje vršiti u slojevima od po 30 cm uz lagano nabijanje vibronabijačem ili stupnim nabijačem.</t>
  </si>
  <si>
    <t>3,00</t>
  </si>
  <si>
    <t>Utovar, odvoz i istovar preostalog materijala iz iskopa na deponij udaljen do 10 km.</t>
  </si>
  <si>
    <t>U k u p n o ZEMLJANI RADOVI:</t>
  </si>
  <si>
    <t>B) Betonski, armirano-betonski i zidarski radovi</t>
  </si>
  <si>
    <t>Građevinska pripomoć kod ugradnje instalacija vodovoda i kanalizacije, uključivo štemanja i zidarska obrada šliceva i proboja.</t>
  </si>
  <si>
    <t>REKAPITULACIJA GRAĐEVINSKIH RADOVA</t>
  </si>
  <si>
    <t>REKAPITULACIJA INSTALACIJE VODOVODA I</t>
  </si>
  <si>
    <t>KANALIZACIJE</t>
  </si>
  <si>
    <t>INSTALATERSKI RADOVI</t>
  </si>
  <si>
    <t>03.</t>
  </si>
  <si>
    <t>PROJEKT IZVEDENOG STANJA INSTALACIJA VODOVODA I KANALIZACIJE</t>
  </si>
  <si>
    <t xml:space="preserve">  SVEUKUPNO RADOVI VODOVODA I KANALIZACIJE bez PDV-a:</t>
  </si>
  <si>
    <t>GRAĐEVINSKO - OBRTNIČKI RADOVI</t>
  </si>
  <si>
    <t>KONSTRUKCIJA</t>
  </si>
  <si>
    <t>ELEKTROINSTALACIJE</t>
  </si>
  <si>
    <t>VODOVOD I KANALIZACIJA</t>
  </si>
  <si>
    <t>UKUPNO:</t>
  </si>
  <si>
    <t>PDV 25%</t>
  </si>
  <si>
    <t>UKUPNO (1.) ZEMLJANI RADOVI I RUŠENJA  :</t>
  </si>
  <si>
    <t>UKUPNO (2.) ZIDARSKI RADOVI :</t>
  </si>
  <si>
    <t>UKUPNO (7.) PARKETARSKI RADOVI :</t>
  </si>
  <si>
    <t xml:space="preserve">ZIDARSKI  RADOVI </t>
  </si>
  <si>
    <t xml:space="preserve">IZOLATERSKI  RADOVI  </t>
  </si>
  <si>
    <t xml:space="preserve">KROVOPOKRIVAČKI  RADOVI   </t>
  </si>
  <si>
    <t xml:space="preserve">KAMENARSKI  RADOVI   </t>
  </si>
  <si>
    <t xml:space="preserve">KERAMIČARSKI  RADOVI  </t>
  </si>
  <si>
    <t xml:space="preserve">PARKETARSKI  RADOVI   </t>
  </si>
  <si>
    <t xml:space="preserve">GIPSKARTONSKI RADOVI  </t>
  </si>
  <si>
    <t>Glavna automatska sklopka EB 100/3L,40A,3p,ETI (1 kom)</t>
  </si>
  <si>
    <t>Limitator monofazni 32A,ETI (1 kom)</t>
  </si>
  <si>
    <t>Zaštitni uređaj diferencijalne struje (FID sklopka) sa okidačkom sklopkom; 1P+N; 40-2-0.3/AC;tip kao EFI 2 ;40/0,3A,ETI (1 kom)</t>
  </si>
  <si>
    <t>Zaštitni uređaj diferencijalne struje (FID sklopka) sa okidačkom sklopkom; 1P+N; 25-2-0.3/AC;tip kao EFI 2 ;25/0,3A,ETI (1 kom)</t>
  </si>
  <si>
    <t>Katodni odvodnik prenapona,ETITEC WENT,TNC-S,25/50,2+0;I=25kA ,ETI (1 kom)</t>
  </si>
  <si>
    <t>Impulsni rele MR 41,ETI (1 kom)</t>
  </si>
  <si>
    <t>Zaštitni uređaj diferencijalne struje (KZS sklopka) sa osiguračem B16A i zašt.strujom 0,03A;tip kao KZS-2M ;B16/0,03A,ETI (1 kom)</t>
  </si>
  <si>
    <t>Instal.zaštit.prekidač B6A /1P;prekidna moć 15kA (2 kom)</t>
  </si>
  <si>
    <t>Instal.zaštit.prekidač B10A /1P;prekidna moć 15kA (2 kom)</t>
  </si>
  <si>
    <t>Instal.zaštit.prekidač B16A /1P;prekidna moć 15kA (16 kom)</t>
  </si>
  <si>
    <t>Instal.zaštit.prekidač C6A /1P;prekidna moć 15kA (1 kom)</t>
  </si>
  <si>
    <t>Instal.zaštit.prekidač C10A /1P;prekidna moć 15kA (8 kom)</t>
  </si>
  <si>
    <t>Katodni odvodnik prenapona C275/20;1+0;ETI (4 kom)</t>
  </si>
  <si>
    <t>Instalacioni sklopnik R20-20,2P,ETICON (3 kom)</t>
  </si>
  <si>
    <t>Instal.zaštit.prekidač C16A /1P;prekidna moć 15kA (1 kom)</t>
  </si>
  <si>
    <t>Instal.zaštit.prekidač B10A /1P;prekidna moć 15kA (1 kom)</t>
  </si>
  <si>
    <t>Instal.zaštit.prekidač C10A /1P;prekidna moć 15kA (3 kom)</t>
  </si>
  <si>
    <t>Instal.zaštit.prekidač C6A /1P;prekidna moć 15kA (3 kom)</t>
  </si>
  <si>
    <t>Instal.zaštit.prekidač C4A /1P;prekidna moć 15kA (2 kom)</t>
  </si>
  <si>
    <t xml:space="preserve">Ugradni ormar,zaštite IP43 ,iz dekapiranog lima ili iz tvrdog poliestera, sa tri reda po 14 osiguračkih mjesta,dim.359x589x90mm, tip kao Dido Global, PT42, ETI ili _______________ (kao jednako vrijedan) sa slijedećim elementima : </t>
  </si>
  <si>
    <t>NAPOMENA: U cijenu keramičarskih radova uključiti sav potreban rad i materijal kao što je fleksibilno ljepilo i masa za fugiranje te same keramičke pločice. Cijena uključuje i transport do  mjesta ugradbe. U odnosu na željeni kvalitet orijentacijska tržišna neto cijena pločica je 120 kn/m2, te će se iste odabrati prema dogovoru sa Nadzornim inženjerom i Investitorom, a po potpisivanju ugovora za izvođenje radova od strane izabranog ponuditelja.</t>
  </si>
  <si>
    <t>U cijenu parketarskih radova uključiti sav potreban rad i materijal kao što je dvokomponentno ljepilo te sam parket, hrastove letvice, drveni pod i drugo. Cijena uključuje i transport do mjesta ugradbe. U odnosu na željeni kvalitet orijentacijska tržišna neto cijena parketa je 220 kn/m2, odnosno drvenog poda 180 kn/m2, te će se iste odabrati prema dogovoru sa Nadzornim inženjerom i Investitorom, a po potpisivanju ugovora za izvođenje radova od strane izabranog ponuditelja.</t>
  </si>
  <si>
    <t>Izrada i montaža ulaznih drvenih djelomično ostakljenih dvokrilnih vrata dim. 136/254 cm, debljine 6 cm. Vrata se sastoje od okvira koji limbelom djelomično pokriva kamene pragove i krila koja su ostakljena jednostrukim sigurnosnim triplex staklom, deb.6 mm u tri polja. Donji dio u punom dijelu vrata je izveden profilacijom prema nacrtima, tj. prema postojećim unutarnjim vratnicama. Na dnu krila izvesti drveni pjover. Vrsta drveta ariš extra I kl., radijalnog reza, sav okov standardni. Vrata su završno ličena najkvalitetnijim lakom u svijetlosivoj boji.</t>
  </si>
  <si>
    <t>Izrada i montaža drvenih dvokrilnih prozora s dvokrilnim griljama, dim. 90/140 cm i unutarnjom drvenom klupčicom. Prozor ostakljen dvostrukim IZO-staklom odgovarajuće toplinske provodljivosti u tri polja po krilu prozora.  Drvene okvire prozora izvesti u što tanjem profilu poput onih na postojećim prozorima. Vrsta drveta ariš I kl., radijalnog reza, okov standardni. Vrata su završno ličena najkvalitetnijim lakom u svijetlosivoj boji.</t>
  </si>
  <si>
    <t xml:space="preserve">Dobava i montaža krovnog prozora Velux ili ___________________ (kao jednako vrijedan) dim. 55/90 cm. Uz prozor isporučiti sjenilo od tkanine i ručicu za otvaranje.                                                                               </t>
  </si>
  <si>
    <t>02.</t>
  </si>
  <si>
    <t>TROŠKOVNIK RADOVA NA KONSTRUKCIJI</t>
  </si>
  <si>
    <t>Pripremni radovi</t>
  </si>
  <si>
    <t>Organizacija gradilišta, doprema strojeva i alata, uspostava skele</t>
  </si>
  <si>
    <t>pauš</t>
  </si>
  <si>
    <t>UKUPNO PRIPREMNI RADOVI :</t>
  </si>
  <si>
    <t xml:space="preserve">Zemljani radovi </t>
  </si>
  <si>
    <t>Iskop slojeva ispod poda prizemlja</t>
  </si>
  <si>
    <t>Izrada vibriranog nasipa iz graduiranog tucanika u debljini 20 cm. ME 40</t>
  </si>
  <si>
    <t>UKUPNO ZEMLJANI RADOVI :</t>
  </si>
  <si>
    <t>Rušenja i demontaže</t>
  </si>
  <si>
    <t>3.1.</t>
  </si>
  <si>
    <t>Demontaža pokrova i poletvanja</t>
  </si>
  <si>
    <t>Uklanjanje limarije</t>
  </si>
  <si>
    <t>m</t>
  </si>
  <si>
    <t>Uklanjanje dimnjaka ukupne visine 9 m</t>
  </si>
  <si>
    <t>Demontaža sljemenjače</t>
  </si>
  <si>
    <t>Demontaža grebenjača</t>
  </si>
  <si>
    <t>Demontaža rogova</t>
  </si>
  <si>
    <t>Demontaža nazidnica</t>
  </si>
  <si>
    <t>Demontaža grundala</t>
  </si>
  <si>
    <t>Demontaža  greda poda potkrovlja</t>
  </si>
  <si>
    <t>Uklanjanje žbuke stropa na letvicama 2 etaže.</t>
  </si>
  <si>
    <t>Demontaža dviju kamenih stuba i deponiranje za ponovnu ugradnju.</t>
  </si>
  <si>
    <t>Uklanjanje podesta uz osiguranje</t>
  </si>
  <si>
    <t>Uklanjanje podne obloge i podaščanja</t>
  </si>
  <si>
    <t>Uklanjanje drvenih međukatnih konstrukcija</t>
  </si>
  <si>
    <t>Proširenje i produbljenje oslonaca fert gredica na mjestu drvenih greda</t>
  </si>
  <si>
    <t>UKUPNO RUŠENJA I DEMONTAŽE :</t>
  </si>
  <si>
    <t>Zidarski radovi</t>
  </si>
  <si>
    <t>Zidarska obrada ležaja fert gredica</t>
  </si>
  <si>
    <t>Ugradnja kamenih ploča grundala prethodno demontiranih</t>
  </si>
  <si>
    <t>Injektiranje nosivih zidova - obračun po bušotini uključujući bušenje, ugradnju cjevčica, brtvljenje, injektiranje uklanjanje cjevčica te popravak fugiranja.</t>
  </si>
  <si>
    <t>UKUPNO ZIDARSKI RADOVI :</t>
  </si>
  <si>
    <t>Betonski i AB radovi</t>
  </si>
  <si>
    <t>Izrada polumontažnog gredičastog stropa tipa fert / gredice i ispune/ uključena rebra za ukrutu</t>
  </si>
  <si>
    <t>Izrada AB ploče podesta - križna ploča iz C25/30. Uključena oplata i armatura</t>
  </si>
  <si>
    <t>Izrada AB ploče kraka stubišta iz C25/30 debljine 10 cm s oplatom i armaturom</t>
  </si>
  <si>
    <t>Izrada oslonaca fert gredica iz sitnozrnog betona C25/30</t>
  </si>
  <si>
    <t>Izrada horizontalnog serklaža presjeka 35/25 cm na vanjskom zidu iz betona C25/30 uključujući oplatu i armaturu</t>
  </si>
  <si>
    <t>Izrada horizontalnog serklaža presjeka 25/25 cm na unutarnjem zidu iz betona C25/30 uključujući oplatu i armaturu</t>
  </si>
  <si>
    <t>Izrada betonske podloge d=8 cm na izvedeni sloj uvaljane kamene podloge poda prizemlja kao podloga za hidroizolaciju.</t>
  </si>
  <si>
    <t>Izrada armirano betonske ploče d=15 cm C25/30 na izvedenu hidroizolaciju poda prizemlja.</t>
  </si>
  <si>
    <t>UKUPNO BETONSKI I A.B. RADOVI :</t>
  </si>
  <si>
    <t>Tesarski radovi</t>
  </si>
  <si>
    <t>sva drvena nosiva građa je iz lameliranih četinara GL24h impregnirana protiv vlage i crvotočine</t>
  </si>
  <si>
    <t>Dobava i ugradnja nazidnice presjeka 14/12</t>
  </si>
  <si>
    <t>Dobava i ugradnja veznih greda presjeka 14/12</t>
  </si>
  <si>
    <t>6.3.</t>
  </si>
  <si>
    <t>Dobava i ugradnja uglovnica presjeka 14/12</t>
  </si>
  <si>
    <t>6.4.</t>
  </si>
  <si>
    <t>Dobava i ugradnja rogova presjeka 12/14</t>
  </si>
  <si>
    <t>6.5.</t>
  </si>
  <si>
    <t>Dobava i ugradnja sljemenjaca presjeka 16/12</t>
  </si>
  <si>
    <t>6.6.</t>
  </si>
  <si>
    <t>Dobava i ugradnja grebenjača presjeka 14/12</t>
  </si>
  <si>
    <t>6.7.</t>
  </si>
  <si>
    <t>Dobava i ugradnja stupova 16/16</t>
  </si>
  <si>
    <t>UKUPNO TESARSKI RADOVI :</t>
  </si>
  <si>
    <t>REKAPITULACIJA RADOVA NA KONSTRUKCIJI</t>
  </si>
  <si>
    <t>PRIPREMNI RADOVI</t>
  </si>
  <si>
    <t>ZEMLJANI RADOVI</t>
  </si>
  <si>
    <t>RUŠENJA I DEMONTAŽE</t>
  </si>
  <si>
    <t>ZIDARSKI RADOVI</t>
  </si>
  <si>
    <t>BETONSKI I A.B. RADOVI</t>
  </si>
  <si>
    <t>TESARSKI RADOVI</t>
  </si>
  <si>
    <t>UKUPNO RADOVI NA KONSTRUKCIJI bez PDV-A</t>
  </si>
  <si>
    <t xml:space="preserve">TROŠKOVNIK ELEKTROINSTALACIJE </t>
  </si>
  <si>
    <t>T.D. 481/2014 - E</t>
  </si>
  <si>
    <t>Sve stavke ovog troškovnika podrazumijevaju dobavu, montažu i spajanje te dovođenje u pogonsku funkcionalnost.</t>
  </si>
  <si>
    <t>I JAKA STRUJA</t>
  </si>
  <si>
    <t>1.0</t>
  </si>
  <si>
    <t>NN Kabelski priključak</t>
  </si>
  <si>
    <t xml:space="preserve">Prema prethodnoj EE suglasnosti priključni kabel do mjernog mjesta u objektu, kao i samo mjerenje i opremu koja je uz to vezana,kao i sve radove, osigurava HEP u okviru svoga Ugovornog troškovnika.   </t>
  </si>
  <si>
    <t>1.0.1.</t>
  </si>
  <si>
    <t>Polaganje novog napojnog NN kabela prema PEES (vjerojatno PPOO-Al 4x25 mm² + Cu uže 35 mm²)  te uvlačenje u postavljene PVC cijevi i spajanje na KPMO objekta.Dužina kabela prema izmjeri na licu mjesta.</t>
  </si>
  <si>
    <t>1.0.2.</t>
  </si>
  <si>
    <t>Dobava montaža i spajanje standardnog kućnog priključnog razdjelnika tipa KPMO, zaštite IP 65,sa slijedećom opremom:</t>
  </si>
  <si>
    <t>1</t>
  </si>
  <si>
    <t>Razdjelnik lučke kapetanije (RLK)</t>
  </si>
  <si>
    <t>2.1.1.</t>
  </si>
  <si>
    <t>2</t>
  </si>
  <si>
    <t>16</t>
  </si>
  <si>
    <t>8</t>
  </si>
  <si>
    <t>4</t>
  </si>
  <si>
    <t>3</t>
  </si>
  <si>
    <t xml:space="preserve">komplet </t>
  </si>
  <si>
    <t>Napomena: Oprema ponuđenog jednako vrijednog ormara mora odgovarati tehničkim karakteristikama gore navedenih elemenata samog ormara.</t>
  </si>
  <si>
    <r>
      <t xml:space="preserve">Razdjelnik </t>
    </r>
    <r>
      <rPr>
        <b/>
        <sz val="11"/>
        <rFont val="Arial"/>
        <family val="2"/>
      </rPr>
      <t>poslovnog prostora (RPP)</t>
    </r>
  </si>
  <si>
    <t>2.2.1.</t>
  </si>
  <si>
    <r>
      <t xml:space="preserve">Ugradni ormar,zaštite IP43 ,iz </t>
    </r>
    <r>
      <rPr>
        <sz val="10"/>
        <rFont val="Arial"/>
        <family val="2"/>
      </rPr>
      <t>dekapiranog lima ili iz tvrdog poliestera,sa tri reda po 14 osiguračkih mjesta,dim.359x589x90mm,tip kao Dido Global, PT42,ETI ili _______________ (kao jednako vrijedan) sa slijedećim elementima :</t>
    </r>
    <r>
      <rPr>
        <sz val="10"/>
        <color indexed="8"/>
        <rFont val="Arial"/>
        <family val="2"/>
      </rPr>
      <t xml:space="preserve"> </t>
    </r>
  </si>
  <si>
    <t>10</t>
  </si>
  <si>
    <t>6</t>
  </si>
  <si>
    <t>Ukupno:</t>
  </si>
  <si>
    <t>3.0.</t>
  </si>
  <si>
    <t>RASVJETA</t>
  </si>
  <si>
    <t>Svjetiljke i pribor</t>
  </si>
  <si>
    <t>3.1.1.</t>
  </si>
  <si>
    <t>Ukrasna plafonjera,štedna,nadgradna,za ulaz i stubište,1x18W,230V</t>
  </si>
  <si>
    <t>7</t>
  </si>
  <si>
    <t>3.1.2.</t>
  </si>
  <si>
    <t>Plafonjera 2x11W,230V, štedna, nadgradna, tip kao  Bangis,br.LI 161452,Schrack ili _______________ (kao jednako vrijedan) (za san.čvor )</t>
  </si>
  <si>
    <t>3.1.3.</t>
  </si>
  <si>
    <t>Fluo svjetiljka za iznad ogledala, 14W, 230V, sa trafom i utičnicom za brijanje te sa prekidačem</t>
  </si>
  <si>
    <t>3.1.4.</t>
  </si>
  <si>
    <t xml:space="preserve">Fluo svjetiljka 18W,230V,iznad radne plohe u kuhinji,s prekidačem </t>
  </si>
  <si>
    <t>3.1.5.</t>
  </si>
  <si>
    <t>Vodotijesna zidna svjetiljka štedna, 6x1W,230V, IP65, za iznad ulaza,tip kao Sitra,br.LI 230332, Schrack, ili _______________ (kao jednako vrijedan)</t>
  </si>
  <si>
    <t>3.1.6.</t>
  </si>
  <si>
    <t>Prahotijesna nadgradna plafonjera za ispod skala,štedna,15W,230V</t>
  </si>
  <si>
    <t>3.1.7.</t>
  </si>
  <si>
    <t>Zidna ukrasna LED svjetiljka;7,5W,230V,za iznad radnog stola,po izboru investitora</t>
  </si>
  <si>
    <t>3.1.8.</t>
  </si>
  <si>
    <t>Zidna ukrasna štedna svjetiljka;15W,230V,za uredske prostore</t>
  </si>
  <si>
    <t>3.1.9.</t>
  </si>
  <si>
    <t>Ugradna fluo armatura 2x28W,230V,s elektronskom predspojnom napravom,cijevi TL5,sa sjajnim rasterom</t>
  </si>
  <si>
    <t>13</t>
  </si>
  <si>
    <t>3.1.10.</t>
  </si>
  <si>
    <t>Protupanična nadgradna fluo svjetiljka, 8W, 230V, sa mogućnošću trosatnog samostalnog gorenja i sa piktogramom izlaza</t>
  </si>
  <si>
    <t xml:space="preserve">Napomena: </t>
  </si>
  <si>
    <t>Izbor svjetiljki mora zadovoljiti uvjete energetske učinkovitosti po uvjetima Fonda za zaštitu okoliša i energetsku učinkovitost te iste mora prije ugradnje odobriti nadzorni inženjer nakon svojih konzultacija sa investitorom.</t>
  </si>
  <si>
    <t>Ukupno svjetiljke i pribor:</t>
  </si>
  <si>
    <t>Sklopne naprave</t>
  </si>
  <si>
    <t>3.2.1.</t>
  </si>
  <si>
    <t>Podžbukna sklopka 10A,230V,tip kao VIMAR ili _______________ (kao jednako vrijedan),komplet sa okvirima i ostalim priborom,boja po izboru investitora:</t>
  </si>
  <si>
    <t>a) obična sklopka</t>
  </si>
  <si>
    <t>24</t>
  </si>
  <si>
    <t>b) izmjenična sklopka</t>
  </si>
  <si>
    <t>c) ugradno tipkalo za rasvjetu stepeništa</t>
  </si>
  <si>
    <t>Ukupno sklopne naprave:</t>
  </si>
  <si>
    <t>Kabeli i pribor za rasvjetu</t>
  </si>
  <si>
    <t>Kabeli se polažu podžbukno u CS cijevima,zatim podžbukno direktnu u nekim pregradnim zidovima,te u podu ili eventualno u spuštenom plafonu također u odgovarajućim CS cijevima</t>
  </si>
  <si>
    <t>3.3.1.</t>
  </si>
  <si>
    <t>Kabel PPY 3x1,5 mm2</t>
  </si>
  <si>
    <t>320</t>
  </si>
  <si>
    <t>3.3.2.</t>
  </si>
  <si>
    <t>Kabel PP 2x1,5 mm2</t>
  </si>
  <si>
    <t>100</t>
  </si>
  <si>
    <t>3.3.3.</t>
  </si>
  <si>
    <t>plastična CS cijev promjera 20mm</t>
  </si>
  <si>
    <t>3.3.4.</t>
  </si>
  <si>
    <t>200</t>
  </si>
  <si>
    <t>3.3.5.</t>
  </si>
  <si>
    <t>Dobava i montaža instalacijskih cijevi - plastična PNTcijev promjera 16mm</t>
  </si>
  <si>
    <t>20</t>
  </si>
  <si>
    <t>3.3.6.</t>
  </si>
  <si>
    <t>Ostali sitni i spojni nepredviđeni materijal</t>
  </si>
  <si>
    <t>1,0</t>
  </si>
  <si>
    <t>Ukupno kabeli i pribor za rasvjetu:</t>
  </si>
  <si>
    <t>RASVJETA :</t>
  </si>
  <si>
    <t>4.0.</t>
  </si>
  <si>
    <t>Termika i EMP pogon</t>
  </si>
  <si>
    <t>Kabeli se polažu podžbukno u cijevima,zatim na perforirane police u vertikalnim šahtama od suterena prema etažama prizemlja i katova koje su specificirane u troškovniku pogonske instalacije,te u podu u odgovarajućim CS cijevima</t>
  </si>
  <si>
    <t>4.1.1.</t>
  </si>
  <si>
    <t>Kabel PPY 3x2,5mm²</t>
  </si>
  <si>
    <t>640</t>
  </si>
  <si>
    <t>4.1.2.</t>
  </si>
  <si>
    <t>Kabel PPY 3x1,5mm²</t>
  </si>
  <si>
    <t>30</t>
  </si>
  <si>
    <t>4.1.3.</t>
  </si>
  <si>
    <t>Dobava i montaža instalacijskih cijevi -p/žb plastična CS cijev promjera 20mm</t>
  </si>
  <si>
    <t>180</t>
  </si>
  <si>
    <t>4.1.4.</t>
  </si>
  <si>
    <t>Dobava i montaža instalacijskih cijevi -p/žb plastična CS cijev promjera 16mm</t>
  </si>
  <si>
    <t>270</t>
  </si>
  <si>
    <t>4.1.5.</t>
  </si>
  <si>
    <t>4.1.6.</t>
  </si>
  <si>
    <t>Utičnica podžbukna,16A,250V,proizvod VIMAR</t>
  </si>
  <si>
    <t>29</t>
  </si>
  <si>
    <t>4.1.7.</t>
  </si>
  <si>
    <t>Utičnica podžbukna,16A,250V,dvostruka, proizvod VIMAR ili _______________ (kao jednako vrijedan)</t>
  </si>
  <si>
    <t>4.1.8.</t>
  </si>
  <si>
    <t>Kutija (izvod)za stalni priključak na el.instalaciju 16A,230V, monofazna izvodna mjesta za: nape, bojlere ventilatore,fenomate,unutrašnje klima jedinice (fan coile) i vanjske klima jedinice i sl.</t>
  </si>
  <si>
    <t>12</t>
  </si>
  <si>
    <t>Ostali radovi i materijal</t>
  </si>
  <si>
    <t>4.2.1</t>
  </si>
  <si>
    <t>Kutija za izjednačenje potencijala, podžbukna sa sabirnicom</t>
  </si>
  <si>
    <t>4.2.2</t>
  </si>
  <si>
    <r>
      <t>Vod za izjednačenje potencijala P-Y 4mm²</t>
    </r>
    <r>
      <rPr>
        <sz val="10"/>
        <rFont val="Arial"/>
        <family val="2"/>
      </rPr>
      <t xml:space="preserve"> prosječne dužine 8m</t>
    </r>
  </si>
  <si>
    <t>4.2.3</t>
  </si>
  <si>
    <r>
      <t>Vod za izjednačenje potencijala P-Y 10mm²</t>
    </r>
    <r>
      <rPr>
        <sz val="10"/>
        <rFont val="Arial"/>
        <family val="2"/>
      </rPr>
      <t xml:space="preserve"> prosječne dužine 10m</t>
    </r>
  </si>
  <si>
    <t>4.2.4</t>
  </si>
  <si>
    <t>Obujmice i spojevi sa metalnim masama za IP, komplet</t>
  </si>
  <si>
    <t>4.2.5</t>
  </si>
  <si>
    <t>Dobava i montaža instalacijskih cijevi – plastične CS cijevi promjera 16mm</t>
  </si>
  <si>
    <t>4.2.6</t>
  </si>
  <si>
    <t>Dobava i montaža podžbuknog tipkala crvene boje za izbacivanje gl.sklopke u slučaju opasnosti</t>
  </si>
  <si>
    <t>Ukupno ostali radovi i materijal</t>
  </si>
  <si>
    <t>TERMIKA I EMP POGON :</t>
  </si>
  <si>
    <t>5.0.</t>
  </si>
  <si>
    <t>Energetski kabeli i kabel trase</t>
  </si>
  <si>
    <t>5.0.1.</t>
  </si>
  <si>
    <t>Kabel PPOOY 3x10mm² (od KPMO do RLK i RTZ)</t>
  </si>
  <si>
    <t>5.0.2.</t>
  </si>
  <si>
    <t>Dobava i montaža instalacijskih cijevi – plastične CS cijevi  promjera 29mm</t>
  </si>
  <si>
    <t>5.0.3.</t>
  </si>
  <si>
    <t xml:space="preserve">Ostali sitni i spojni materijal </t>
  </si>
  <si>
    <t>5.0.4.</t>
  </si>
  <si>
    <t>Dobava i montaža kabel trasa sa polaganje kabela u spuštenom plafonui to:</t>
  </si>
  <si>
    <t>ENERGETSKI KABELI I TRASE :</t>
  </si>
  <si>
    <t>6.0</t>
  </si>
  <si>
    <t>Ispitivanje i mjerenje</t>
  </si>
  <si>
    <t>6.0.1.</t>
  </si>
  <si>
    <t>Funkcionalno ispitivanje i mjerenje elektroinstalacije s otklanjanjem mogućih grešaka</t>
  </si>
  <si>
    <t>6.0.2.</t>
  </si>
  <si>
    <t>Puštanje u rad izvedene elektroinstalacije jake struje te izdavanje odgovarajućih atesta od strane ovlaštene organizacije</t>
  </si>
  <si>
    <t>6.0.3.</t>
  </si>
  <si>
    <t>Primopredaja radova na elektroinstalacijama jake struje korisniku,izrada zapisnika i puštanje u pogon</t>
  </si>
  <si>
    <t>ISPITIVANJE I MJERENJE :</t>
  </si>
  <si>
    <t xml:space="preserve">I  JAKA STRUJA       </t>
  </si>
  <si>
    <t>SVEUKUPNO :</t>
  </si>
  <si>
    <t>II SLABA STRUJA</t>
  </si>
  <si>
    <t xml:space="preserve">Kabel informatički Cat 5 U/UTP 4x2AWG 23 </t>
  </si>
  <si>
    <t>480</t>
  </si>
  <si>
    <t xml:space="preserve">Telefonska-informatička utičnica za ugradnju u okvir prema izboru INVESTITORA Cat 6 STP 10Gb RJ45 </t>
  </si>
  <si>
    <t>28</t>
  </si>
  <si>
    <t xml:space="preserve">Glavni priključni telefonski ormarić tipske izvedbe kao UKO1 </t>
  </si>
  <si>
    <t>Dobava i montaža instalacijskih cijevi -</t>
  </si>
  <si>
    <t>470</t>
  </si>
  <si>
    <t>Dobava i montaža instalacijske cijevi za dovodni kabel - kruta PNT cijev promjera 35mm</t>
  </si>
  <si>
    <t xml:space="preserve">Konačno spajanje i ispitivanje instalacije strukturnog kabliranja,te provjera ispravnosti svih linija  </t>
  </si>
  <si>
    <t>2.0</t>
  </si>
  <si>
    <t>Instalacija CATV/SATV-a</t>
  </si>
  <si>
    <t>2.0.1.</t>
  </si>
  <si>
    <t>Kathrein DVB-T antena,BZD40 ili _______________ (kao jednako vrijedan) za prijem digitalnog zemaljskog prijema (HRT1,HRT2,Nova,RTL)</t>
  </si>
  <si>
    <t>2.0.2.</t>
  </si>
  <si>
    <t xml:space="preserve">Kathrein DVB-S antena ili _______________ (kao jednako vrijedan), bez LNB elementa </t>
  </si>
  <si>
    <t>2.0.3.</t>
  </si>
  <si>
    <t>Kathrein DVB-S UAS 177 LNB element</t>
  </si>
  <si>
    <t>10,70-12,75 GHz;1 izlaz (14/18V,0/22kHz) ili _______________ (kao jednako vrijedan)</t>
  </si>
  <si>
    <t>2.0.4.</t>
  </si>
  <si>
    <t>Kathrein multi-switch EXR 158</t>
  </si>
  <si>
    <t>Multi-switch 5 ulaza - do 8 izlaza(utičnica)</t>
  </si>
  <si>
    <t>47-862/4x950-2150 Mhz,F-konektor,integrirano napajanje 18V/550mA;gubitak signala : SAT 12-7dB/terr.4-0dB ili _______________ (kao jednako vrijedan)</t>
  </si>
  <si>
    <t>2.0.5.</t>
  </si>
  <si>
    <t>Kathrein jezgra TV utičnice, prolazna/završna</t>
  </si>
  <si>
    <t>za DVB-T,DVB-S,analogni signal,radio-3port</t>
  </si>
  <si>
    <t>gubitak signala: Radio 2dB, TV 1dB, SAT 1dB dolazi bez pokrova i okvira ili _______________ (kao jednako vrijedan)</t>
  </si>
  <si>
    <t>5</t>
  </si>
  <si>
    <t>2.0.6.</t>
  </si>
  <si>
    <t>Koaksijalni kabel CATV-drop cable,</t>
  </si>
  <si>
    <t>1,13/4,8 AF TRI-SHIELD 90dB ili _______________ (kao jednako vrijedan)</t>
  </si>
  <si>
    <t>120</t>
  </si>
  <si>
    <t>2.0.7.</t>
  </si>
  <si>
    <t>2.0.8.</t>
  </si>
  <si>
    <t>Metalni ormarić za ugradnju multiswitch sustava dimenzija cca 300x250x150mm.</t>
  </si>
  <si>
    <t>2.0.9.</t>
  </si>
  <si>
    <t xml:space="preserve">Također i za prijam satelitske antene zahtjeva se pored TV-a prijamnik(reciver).Antena se može nadograditi sa više LNB elemenata za veći broj dostupnih programa. </t>
  </si>
  <si>
    <t>2.0.10.</t>
  </si>
  <si>
    <t>Rezervna cijev Φ40 koja se polaže podžbukno od CATV u prizemlju do SATV na katu</t>
  </si>
  <si>
    <t>Ukupno Instalacija CATV/SATV-a</t>
  </si>
  <si>
    <t>3.0</t>
  </si>
  <si>
    <t>Instalacija video govornog kućnog uređaja</t>
  </si>
  <si>
    <t>Napomena:Predviđena je osnovna video govorna oprema i instalacija.</t>
  </si>
  <si>
    <t>3.0.1.</t>
  </si>
  <si>
    <t>Kabel UTP cat 6.4x2x0,6 za povezivanje vanjske jedinice sa pojedinim unutarnjim jedinicama (BUS sustav)</t>
  </si>
  <si>
    <t>35</t>
  </si>
  <si>
    <t>3.0.2.</t>
  </si>
  <si>
    <t>Fleksibilna cijev CS 16</t>
  </si>
  <si>
    <t>3.0.3.</t>
  </si>
  <si>
    <t>Fleksibilna cijev CS 11</t>
  </si>
  <si>
    <t>25</t>
  </si>
  <si>
    <t>3.0.4.</t>
  </si>
  <si>
    <t>Kućni govorni uređaj koji se sastoji samo od audio dijela. Podržava spajanje maksimalno 5 vanjskih jedinica,a sastoji se od jedne vanjske i četiri unutarnje jedinice (zvonce nije uključeno u portafonski sustav)</t>
  </si>
  <si>
    <t>3.0.5.</t>
  </si>
  <si>
    <t>Glavni pozivni tablo sa tastaturom i četiri pozivna broja,sa audio opremom i rasvjetom,sve u vodotijesnoj izvedbi a tip uređaja i oprema po izboru investitora.</t>
  </si>
  <si>
    <t>3.0.6.</t>
  </si>
  <si>
    <t>El brava za glavni ulaz,prilagodiva za ulazna vrata</t>
  </si>
  <si>
    <t>3.0.7.</t>
  </si>
  <si>
    <t>Kućni (video) govorni uređaj za montažu na zid sa displejem,slušalicom i tipkalom,sve po izboru investitora.</t>
  </si>
  <si>
    <t>3.0.8.</t>
  </si>
  <si>
    <t>Ispitivanje instalacije i puštanje u pogon</t>
  </si>
  <si>
    <t>Ukupno Instalacija video govornog kućnog uređaja</t>
  </si>
  <si>
    <t>II  SLABA STRUJA :</t>
  </si>
  <si>
    <t>III GROMOBRANSKA INSTALACIJA</t>
  </si>
  <si>
    <t xml:space="preserve">1.0 </t>
  </si>
  <si>
    <t>Gromobranska instalacija</t>
  </si>
  <si>
    <t>A)</t>
  </si>
  <si>
    <t>Elektro radovi</t>
  </si>
  <si>
    <t>Dobava i montaža okrugle hvataljke od</t>
  </si>
  <si>
    <r>
      <t>nehrđajućeg čelika (Rf-Ø</t>
    </r>
    <r>
      <rPr>
        <sz val="10"/>
        <rFont val="Arial"/>
        <family val="2"/>
      </rPr>
      <t>8mm),na krov objekta,na nosače za sljeme i za crijep kanalicu sa izradom svih spojeva</t>
    </r>
  </si>
  <si>
    <t>50</t>
  </si>
  <si>
    <r>
      <t>Dobava i montaža uzemljivačkog okruglog vodiča za dozemne spojeve i spajanje sondi,RfΦ10</t>
    </r>
    <r>
      <rPr>
        <sz val="10"/>
        <rFont val="Arial"/>
        <family val="2"/>
      </rPr>
      <t>mm, komplet sa međusobnim povezivanjem sa armaturom objekta i šinama za izjednačenje potencijala,sa izradom svih spojeva</t>
    </r>
  </si>
  <si>
    <t>15</t>
  </si>
  <si>
    <t>Dobava i montaža gromobranskih odvoda (Rf-Ø8mm) na kamenu fasadu na nosače za kamen sa izradom svih spojeva</t>
  </si>
  <si>
    <t>Dobava i montaža rastavne spojnice (mjernog spoja) u gromobranske odvode</t>
  </si>
  <si>
    <t>Dobava i montaža nosača  hvataljke i odvoda RfØ8mm:</t>
  </si>
  <si>
    <t xml:space="preserve">a) za beton  </t>
  </si>
  <si>
    <t>b) za sljeme</t>
  </si>
  <si>
    <t>c) za crijep kanalicu</t>
  </si>
  <si>
    <t>Dobava i montaža križne spojke za beton i zemlju temelje sa spajanjem na elemente uzemljenja</t>
  </si>
  <si>
    <t xml:space="preserve">Dobava i montaža križne spojke za hvataljke na krovu sa izradom spojeva na hvataljke </t>
  </si>
  <si>
    <t xml:space="preserve">Spajanje krovne hvataljke na postojeće krovne antene i to na nosač postojeće velike radio antene i na nosač ostalih antenskih sustava </t>
  </si>
  <si>
    <t>Dobava i montaža paličaste sonde iz nehrđajućeg čelika Rf, L=1500mm,Ø20 mm, sa spojem na uzemljivač od Rf punog profila Ø10 mm  i međusobnim povezivanjem tri po tri sonde</t>
  </si>
  <si>
    <t>9</t>
  </si>
  <si>
    <t>Dobava i postavljanje štitnika trake od tvrdog poliestera na odvodima objekta u visini od 1,75m od tla</t>
  </si>
  <si>
    <t>Dobava,montaža i spajanje stezaljki za spoj metalnih masa na krovu s hvataljkama te ostalih metalnih masa na fasadama (klime, nosači antena i sl) te ograda i stepenica u prizemlju – križne spojke ili obujmice</t>
  </si>
  <si>
    <t>11</t>
  </si>
  <si>
    <r>
      <t>Zaštita spojeva u zemlji i betonu od korozije  i to pomoću bitumena ili sličnih zaštitnih sredstava te sitni spojni instalaci</t>
    </r>
    <r>
      <rPr>
        <sz val="10"/>
        <rFont val="Arial"/>
        <family val="2"/>
      </rPr>
      <t>jski</t>
    </r>
    <r>
      <rPr>
        <sz val="10"/>
        <color indexed="8"/>
        <rFont val="Arial"/>
        <family val="2"/>
      </rPr>
      <t xml:space="preserve"> materijal i pribor</t>
    </r>
  </si>
  <si>
    <r>
      <t xml:space="preserve">Dobava i spajanje u postojeći  KPMO katodnih odvodnika prenapona i to  tip V50 B+C 3+NPE,50kA,250V,&lt;1,3kV, kao proizvod OBO </t>
    </r>
    <r>
      <rPr>
        <sz val="10"/>
        <rFont val="Arial"/>
        <family val="2"/>
      </rPr>
      <t>BETTERMAN ili _______________ (kao jednako vrijedan)</t>
    </r>
  </si>
  <si>
    <t xml:space="preserve">Sitni nedefinirani materijal i pribor </t>
  </si>
  <si>
    <t>14</t>
  </si>
  <si>
    <t xml:space="preserve">Ispitivanje gromobranske instalacije i ishođenje odgovarajućeg atesta od ovlaštene organizacije </t>
  </si>
  <si>
    <t>B)</t>
  </si>
  <si>
    <t>Građevinski radovi</t>
  </si>
  <si>
    <t>Iskop rupe na asfaltnoj - betonskoj podlozi šetnice,u zemlji III i IV kat. dimenzija 0,6x1x2m(šir x duž x dub) za ukopavanje po tri paralelno vezane sonde na način da vrh sondi bude ukopan 0,5m od površine,te zatrpavanjem sondi i rupe  te dovođenje u prvobitno stanje; ili alternativno strojno bušenje rupe promjera cca 15 – 20 cm,dubine 2m u koju se mogu uvući tri paralelno spojene sonde od 1,5m duljine,tako da vrh sonde bude na 0,5m od površine tla,te dovođenje terena u prvobitno stanje.</t>
  </si>
  <si>
    <t xml:space="preserve">Zatrpavanje i poravnavanje rupa iskopanih za postavljanje grupa sondi oko objekta nakon spajanja gromobranske instalacije te dovođenje asfaltne - betonske podloge u prvobitno stanje šetnice. </t>
  </si>
  <si>
    <t>Ostali nedefinirani manji građevinski radovi vezani uz stvarno stanje na terenu,te manji nepredviđeni građevinski materijal</t>
  </si>
  <si>
    <t>III GROMOBRANSKA  INSTALACIJA : SVEUKUPNO bez PDV-a</t>
  </si>
  <si>
    <t>TROŠKOVNIK VODOVODA I KANALIZACIJE</t>
  </si>
  <si>
    <t>NAPOMENA: Stavkama troškovnika je predviđena dobava, transport i montaža navedenih artikala, sav sitni pomoćni i brtveni materijal.</t>
  </si>
  <si>
    <t>INSTALACIJA VODOVODA I KANALIZACIJE</t>
  </si>
  <si>
    <t>VODOVODNA INSTALACIJA</t>
  </si>
  <si>
    <r>
      <t>Nabava, doprema i montaža višeslojnih PE-X cijevi, za radni pritisak 10 bara, kao sustav PE RT - Al - PE HD cijevi, proizvod "Herz"</t>
    </r>
    <r>
      <rPr>
        <b/>
        <u val="single"/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ili _______________ (kao jednako vrijedan). Stavkom su obuhvaćeni svi radovi potrebni za njihovu pravilnu montažu: potreban materijal za spajanje i ovješenje, te zaštitne cijevi sa brtvenim materijalom za mjesta prolaza instalacije vodovoda kroz konstruktivne zidove i po potrebi priručna skela.</t>
    </r>
  </si>
  <si>
    <t xml:space="preserve">Pres fitinzi od mesinga otpornog na otcinčavanje, s dvostrukom O-brtvom, plastični izolacijski prsten i stezna čahura od nehrđajućeg čelika s kontrolnim otvorima za PE-X i višeslojne vezujuće plastika/metal cijevi namijenjeni za sanitarne instalacije klase primjene 1, 2, 4 i 5 prema ISO10508.Cijevi su predviđene u svim razvodima. </t>
  </si>
  <si>
    <t>a) NO 20</t>
  </si>
  <si>
    <t>15,00</t>
  </si>
  <si>
    <t>b) NO 15</t>
  </si>
  <si>
    <t>8,00</t>
  </si>
  <si>
    <t>Nabava, doprema i montaža toplinske izolacije s parnom branom tipa "Armaflex AC" ili _______________ (kao jednako vrijedan) debljine 9 mm, povezana ljepilom i ljepivom trakom,  za cijevi u st.1, vidljivo vođene i one postavljene u instalacijskim šahtovima, te vođenim u slojevima poda i zaštitnoj cijevi van objekta, zajedno s originalnim izolacijskim obujmicama na mjestima vješanja cjevovoda.</t>
  </si>
  <si>
    <t>NO 20</t>
  </si>
  <si>
    <t>4,00</t>
  </si>
  <si>
    <t>Nabava, doprema i montaža zaštitne izolacije tipa "Armaflex" "Tubolit SR-Plus" ili _______________ (kao jednako vrijedan), povezanom ljepivom trakom, predviđene u razvodima u zidovima sanitarnih čvorova i razvodima hladne vode u slojevima poda.</t>
  </si>
  <si>
    <t>Nabava, doprema i montaža kuglastih navojnih slavina za vodovodnu instalaciju  NP 10, s poniklovanom kapom i rozetom. a reguliranje na ključ, kromiran, sa kromiranom kapicom i rozetom uključivo brtvilo (na toploj vodi Fiber, a na hladnoj gumena brtva).</t>
  </si>
  <si>
    <t>Obračun po ugrađenom komadu.</t>
  </si>
  <si>
    <t xml:space="preserve">    </t>
  </si>
  <si>
    <t>1,00</t>
  </si>
  <si>
    <t>Protivpožarna brtvljenja na instalacijama vodovoda, prilikom prolaza cijevi iz jednog požarnog sektora u drugi. U stavku je potrebno uključiti pribavljanje atesta od ovlaštenog izvođača radova. Obračun po kompletu.</t>
  </si>
  <si>
    <r>
      <t>Nabava, doprema i montaža nosača cjevovoda iz čeličnih profila, sustava «Sikla» ili _______________ (kao jednako vrijedan), te "U" pocinčane obujmice za cijevi</t>
    </r>
    <r>
      <rPr>
        <sz val="10"/>
        <color indexed="8"/>
        <rFont val="Arial"/>
        <family val="2"/>
      </rPr>
      <t>.</t>
    </r>
  </si>
  <si>
    <t>Razni montažni, brtveni i ostali sitni materijal</t>
  </si>
  <si>
    <t>Ispitivanje postavljenog cjevovoda na nepropusnost tlačnom probom.</t>
  </si>
  <si>
    <t>Čišćenje i ispiranje postavljenog cjevovoda nakon kompletno dovršenih radova.</t>
  </si>
  <si>
    <t>Dezinfekcija cjevovoda prije stavljanja u pogon, a vrši se s 30g čistog klora s 1 m3 vode. Voda ostaje u cjevovodu 24 sata.</t>
  </si>
  <si>
    <t>11.</t>
  </si>
  <si>
    <t>Laboratorijsko ispitivanje kvalitete vode, uzimanjem uzoraka na 1/2 točećih mjesta.</t>
  </si>
  <si>
    <t>12.</t>
  </si>
  <si>
    <t>Izrada spoja na postojeću instalaciju hladne i tople vode, te cirkulacije unutar objekta, uz potrebna pražnjenja instalacije.</t>
  </si>
  <si>
    <t>U k u p n o  VODOVODNA INSTALACIJA  :</t>
  </si>
  <si>
    <t>VERTIKALNA KANALIZACIJA</t>
  </si>
  <si>
    <t>Nabava, doprema i montaža polipropilenskih kanalizacijskih cijevi niske šumnosti, kao tip "Master 3", proizvod "PipeLife" ili _______________ (kao jednako vrijedan), spajanih međusobno naglavcima s gumenim prstenom,  ili jednako vrijedno, uključivo potrebni pričvrsni materijal.</t>
  </si>
  <si>
    <t>Obračun po m ugrađene cijevi.</t>
  </si>
  <si>
    <t xml:space="preserve">a) ND 110        </t>
  </si>
  <si>
    <t xml:space="preserve">b) ND   50  </t>
  </si>
  <si>
    <t>10,00</t>
  </si>
  <si>
    <t>Nabava, doprema i montaža fazonskih komada za cijevi pod st. 1.</t>
  </si>
  <si>
    <t>6,00</t>
  </si>
  <si>
    <t>12,00</t>
  </si>
  <si>
    <t>Nabava, doprema i montaža  polipropilenskih kanalizacijskih cijevi, kao tip "HT", proizvod "PipeLife" ili _______________ (kao jednako vrijedan), spajane međusobno naglavcima s gumenim prstenom,  ili jednako vrijedno, uključivo potrebni pričvrsni materijal, za oduške vertikala i sl.</t>
  </si>
  <si>
    <t xml:space="preserve">ND 110        </t>
  </si>
  <si>
    <t>Nabava, doprema i montaža fazonskih komada za cijevi pod st. 3.</t>
  </si>
  <si>
    <t>2,00</t>
  </si>
  <si>
    <t>Podna sifonska rešetka kao «top» sifon iz PP-a za sanitarne čvorove, kao tip HL 300 proizvod "Hutterer+Lechner" Austrija,  ili_______________ (kao jednako vrijedan).</t>
  </si>
  <si>
    <t xml:space="preserve">               </t>
  </si>
  <si>
    <t>F 50 mm</t>
  </si>
  <si>
    <t>Protivpožarna brtvljenja na instalacijama kanalizacije, prilikom prolaza cijevi iz jednog požarnog sektora u drugi. U stavku je potrebno uključiti pribavljanje atesta od ovlaštenog izvođača radova. Obračun po kompletu.</t>
  </si>
  <si>
    <r>
      <t>Nabava, doprema i montaža revizijskih vrata sa pritisnim zatvaračem, izrađena od pocinčanog čeličnog lima, po potrebi obojana po projektu interijera, kao proizvod Marley</t>
    </r>
    <r>
      <rPr>
        <u val="single"/>
        <sz val="10"/>
        <rFont val="Arial"/>
        <family val="2"/>
      </rPr>
      <t xml:space="preserve"> ili _______________ (kao jednako vrijedan)</t>
    </r>
    <r>
      <rPr>
        <sz val="10"/>
        <rFont val="Arial"/>
        <family val="2"/>
      </rPr>
      <t>, ispred revizija.</t>
    </r>
  </si>
  <si>
    <t>-dim. 25 x 25 cm</t>
  </si>
  <si>
    <t>Nabava, doprema i montaža ventilacijske kape od bakrenog lima za montažu na vrhu odušne vertikale. U stavku uključiti i opšav iz bakrenog lima dim 50x50 cm za zaštitu proboja odušne cijevi kroz krov. Obračun po komadu.</t>
  </si>
  <si>
    <t xml:space="preserve">F 100 mm         </t>
  </si>
  <si>
    <t>Razni sitni montažni i brtveni materijal.</t>
  </si>
  <si>
    <t>Pričvrsni materijal.</t>
  </si>
  <si>
    <t>Ispitivanje postavljene instalacije na vodonepropusnost.</t>
  </si>
  <si>
    <t>Pribavljanje atesta od ovlaštene ustanove kao dokument ispravnosti instalacije u skladu sa Zakonom o zaštiti od požara i Zakona o zaštiti na radu, te pripadajućih Pravilnika</t>
  </si>
  <si>
    <t>U k u p n o   VERTIKALNA KANALIZACIJA :</t>
  </si>
  <si>
    <t>HORIZONTALNA KANALIZACIJA</t>
  </si>
  <si>
    <r>
      <t xml:space="preserve">Nabava, doprema i montaža PVC ili PP kanalizacijskih cijevi oznake prema HRN EN 1401-1 I 1451-1 , međusobno spajanih originalnim kolčacima s gumenim brtvama, uključivo potrebni pričvrsni materijal. </t>
    </r>
    <r>
      <rPr>
        <sz val="10"/>
        <color indexed="8"/>
        <rFont val="Arial"/>
        <family val="2"/>
      </rPr>
      <t>Obračun po m ugrađene cijevi.</t>
    </r>
  </si>
  <si>
    <t>D 110</t>
  </si>
  <si>
    <t>Razni sitni pomoćni i pričvrsni materijal.</t>
  </si>
  <si>
    <t>Ispitivanje postavljene kanalizacijske mreže na nepropusnost. Obračun po m  ispitanog cjevovoda.</t>
  </si>
  <si>
    <t>Geodetski snimak izvedene kanalizacije i vodovoda sa situacijskim i visinskim položajem revizijskih okana.</t>
  </si>
  <si>
    <t>Izrada spoja  fekalne kanalizacije u postojeći priključak, unutar građevine , uključivo građevinska obrada spoja.</t>
  </si>
  <si>
    <t>DN 160</t>
  </si>
  <si>
    <t>U k u p n o HORIZONTALNA KANALIZACIJA:</t>
  </si>
  <si>
    <t>SANITARNI UREĐAJI</t>
  </si>
  <si>
    <t>Sanitarni uređaji su predviđeni kao proizvod “Roca” ili _______________ (kao jednako vrijedan), a armatura "Hansgrohe", ili _______________ (kao jednako vrijedan). Prije narudžbe je potrebno da iste potvrdi Investitor.</t>
  </si>
  <si>
    <t xml:space="preserve"> 1. </t>
  </si>
  <si>
    <t xml:space="preserve">Dobava i montaža konzolne WC školjke od keramike I klase, u bijeloj boji, kao tip "Meridian", proizvod "Roca" ili _______________ (kao jednako vrijedan), s sjedalom i poklopcem od tvrde plastike, ili jednako vrijedno. Dobava i montaža uzidnog vodokotlića, kao tip "Duofix", proizvod "Geberit" ili _______________ (kao jednako vrijedan), s pocinčanim zidnim nosačima, komplet sa nosačima i pričvrsnim materijalom,  ili jednako vrijedno. Dobava i montaža upravljačke ploče vodokotlića, iz inoxa; za 2-količinsku tehniku ispiranja (kao tip Kappa50, proizvod "Geberit" ili _______________ (kao jednako vrijedan)), te kutnog ventila (chrom), Ø 15/10 mm, sa spojnom cijevi Ø 10 mm, ili jednako vrijedno. </t>
  </si>
  <si>
    <t xml:space="preserve">       </t>
  </si>
  <si>
    <t>Obračun po ugrađenom kompletu.</t>
  </si>
  <si>
    <t xml:space="preserve">Dobava i montaža umivaonika kao kao tip "Coral-N", usadni, dim. 56 x 48, proizvod "Roca" ili _______________ (kao jednako vrijedan), ili jednako vrijedno, sve po projektu interijera .Dobava i montaža jednoručne miješalice za umivaonik 1/2", kao tip " Eurosmart", art. 32925001, proizvod "Grohe", ili _______________ (kao jednako vrijedan) (GROHE SilkMove® keramička kartuša 35 mm prilagodiv limitator protoka vode,perlator,odljevni set, skočni 1 1/4", fleksibilne spojne cijevi, brzi instalacijski sustav GROHE StarLight®,  visokosjajni krom, (opcionalni) regulator temperature art. 46 375000), ili jednako vrijedno. Dobava i montaža dva kutna ventila (chrom), Ø 15/10 mm. </t>
  </si>
  <si>
    <t>Dobava i montaža keramičkog zidnog pisoara, kao serija "Mosella", art. T2163, proizvod "Ideal Standard", ili _______________ (kao jednako vrijedan).  Dobava i montaža pocinčanog zidnog nosača, komplet sa pričvrsnim materijalom, za pisoare, kao tip "Rapid SL", art. 38 786 001, proizvod "Grohe" ili _______________ (kao jednako vrijedan). Dobava i montaža zidnog ručno potisnog samozatvarajućeg ventila za pisoar, kao  art. 38 784 000, proizvod "Grohe", ili _______________ (kao jednako vrijedan). Dobava i montaža odvodnog sifona za pisoar, kao proizvod "Grohe", ili _______________ (kao jednako vrijedan).</t>
  </si>
  <si>
    <t>Izrada priključaka za sudoper.</t>
  </si>
  <si>
    <t>Stavka obuhvaća vodovodni priključak s čepom  i izvod kanalizacije na visini 40 cm od gotovog poda s adekvatnom zaštitom od začepljenja uslijed nepažnje.</t>
  </si>
  <si>
    <r>
      <t xml:space="preserve">Komplet sanitarne galanterije </t>
    </r>
    <r>
      <rPr>
        <b/>
        <sz val="10"/>
        <rFont val="Arial"/>
        <family val="2"/>
      </rPr>
      <t xml:space="preserve">u inox izvedbi kao </t>
    </r>
    <r>
      <rPr>
        <sz val="10"/>
        <rFont val="Arial"/>
        <family val="2"/>
      </rPr>
      <t>proizvod «Ille Papier-Service» ili _______________ (kao jednako vrijedan) prema  izboru projektanta.</t>
    </r>
  </si>
  <si>
    <t>a) osvježivač prostora «Freddy fresh»</t>
  </si>
  <si>
    <t>b) dispenser za tekući sapun «Ille»</t>
  </si>
  <si>
    <t>c) četka za WC «Polly Dolly»</t>
  </si>
  <si>
    <t>d) dispenser za WC papir «Little Joe»</t>
  </si>
  <si>
    <t>e) dispenser za vrećice za uloške «Kimberley Clark»</t>
  </si>
  <si>
    <t>Razni ovjesni I pričvrsni materijal.</t>
  </si>
  <si>
    <t>Nabava, doprema i montaža akumulacijskog električnog bojlera, kao tip Pro R 30 R/3</t>
  </si>
  <si>
    <r>
      <t xml:space="preserve">Grijač snage 1.5 kW, proizvod "Ariston" </t>
    </r>
    <r>
      <rPr>
        <sz val="10"/>
        <rFont val="Arial"/>
        <family val="2"/>
      </rPr>
      <t xml:space="preserve">ili _______________ (kao jednako vrijedan). </t>
    </r>
  </si>
  <si>
    <t>Uključivo sigurnosno-nepovratni ventil i spojne cijevi.</t>
  </si>
  <si>
    <t>30 l (niskomontažni)</t>
  </si>
  <si>
    <t>Funkcionalna proba nakon izvršene montaže svih sanitarnih uredaja.</t>
  </si>
  <si>
    <t>Demontaža postojećih sanitarnih uređaja i sanitarne galanterije, te odvoz na deponij.</t>
  </si>
  <si>
    <t>U k u p n o    SANITARNI UREĐAJI:</t>
  </si>
  <si>
    <t>REKAPITULACIJA INSTALATERSKIH RADOVA</t>
  </si>
  <si>
    <t>U k u p n o :</t>
  </si>
  <si>
    <t>GRAĐEVINSKI RADOVI</t>
  </si>
  <si>
    <t>NAPOMENA: Stavkama  troškovnika  su  obuhvaćeni  kompletni  iskopi potrebni za kanalizaciju. Troškovnikom nisu obuhvaćeni radovi na praćenju izgradnje u smislu ostavljanja proboja i šliceva te izrada šliceva u zidovima za polaganje cjevovoda, već je to obuhvaćeno paušalnom stavkom.</t>
  </si>
  <si>
    <t>A) Zemljani radovi</t>
  </si>
  <si>
    <t>Iskolčenje trase kanala, s obilježavanjem i osiguravanjem karakterističnih iskolčenih točaka na terenu.</t>
  </si>
  <si>
    <t xml:space="preserve">Obostrano zapilavanje i razbijanje postojećeg poda i stepenica unutar objekta, u širini od cca 60 cm, te vraćanje u prvobitno stanja, po polaganju kanalizacije. </t>
  </si>
  <si>
    <t xml:space="preserve">Strojni i ručni iskop terena u uskom otkopu maksimalne dubine do 2,00 m, za potrebe izvođenja temeljne kanalizacije. Iskop kanala dubine veće od 1,00 m vršiti će se uz zaštitu iskopa. Točna količina iskopanog materijala određene kategorije utvrdit će se na terenu prilikom samog iskopa. Obračun količina iskopa izvršen s pretviđenim nagibom pokosam 1:5. Stavka obuhvaća iskop zemljanog rova, sa pravilnim zasjecanjem bočnih strana. Materijal iz iskopa odbacivati na udaljenost 1,0 m od ruba rova. U stavci uključeno eventualno potrebno razupiranje za spriječavanje odronjavanja bočnih strana kanala. Obračun po m3 iskopanog materijala u sraslom stanju i to: </t>
  </si>
  <si>
    <r>
      <t>m</t>
    </r>
    <r>
      <rPr>
        <vertAlign val="superscript"/>
        <sz val="11"/>
        <color indexed="8"/>
        <rFont val="Arial"/>
        <family val="2"/>
      </rPr>
      <t>3</t>
    </r>
  </si>
  <si>
    <t>Planiranje dna rova s točnošću +/- 2 cm. Sva ispupčenja sasjeći, a udubine ispuniti odgovarajućim materijalom (napr. tucanikom).</t>
  </si>
  <si>
    <t>Višak materijala odbaciti iz rova.</t>
  </si>
  <si>
    <t>01.</t>
  </si>
  <si>
    <t>Rb.</t>
  </si>
  <si>
    <t>Opis rada</t>
  </si>
  <si>
    <t>I.</t>
  </si>
  <si>
    <t>II.</t>
  </si>
  <si>
    <t>Jed. mj.</t>
  </si>
  <si>
    <t>Količ.</t>
  </si>
  <si>
    <t>jed. cijena</t>
  </si>
  <si>
    <t>ukupno</t>
  </si>
  <si>
    <t>1.</t>
  </si>
  <si>
    <t xml:space="preserve"> ZEMLJANI RADOVI  I  RADOVI  RUŠENJA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</si>
</sst>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1">
    <font>
      <sz val="10"/>
      <name val="Arial"/>
      <family val="0"/>
    </font>
    <font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11"/>
      <name val="Arial"/>
      <family val="2"/>
    </font>
    <font>
      <i/>
      <sz val="10"/>
      <name val="Arial"/>
      <family val="2"/>
    </font>
    <font>
      <b/>
      <sz val="11"/>
      <color indexed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i/>
      <u val="single"/>
      <sz val="11"/>
      <name val="Arial"/>
      <family val="2"/>
    </font>
    <font>
      <sz val="4"/>
      <name val="Arial"/>
      <family val="2"/>
    </font>
    <font>
      <b/>
      <sz val="4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i/>
      <u val="single"/>
      <sz val="10"/>
      <name val="Arial"/>
      <family val="2"/>
    </font>
    <font>
      <vertAlign val="superscript"/>
      <sz val="11"/>
      <color indexed="8"/>
      <name val="Arial"/>
      <family val="2"/>
    </font>
    <font>
      <sz val="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sz val="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Arial"/>
      <family val="2"/>
    </font>
    <font>
      <b/>
      <sz val="16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3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1" fillId="7" borderId="1" applyNumberFormat="0" applyAlignment="0" applyProtection="0"/>
    <xf numFmtId="0" fontId="42" fillId="0" borderId="6" applyNumberFormat="0" applyFill="0" applyAlignment="0" applyProtection="0"/>
    <xf numFmtId="0" fontId="43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44" fillId="20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</cellStyleXfs>
  <cellXfs count="363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2" fillId="24" borderId="10" xfId="0" applyFont="1" applyFill="1" applyBorder="1" applyAlignment="1">
      <alignment horizontal="center" wrapText="1"/>
    </xf>
    <xf numFmtId="0" fontId="11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 horizontal="center" wrapText="1"/>
    </xf>
    <xf numFmtId="0" fontId="20" fillId="0" borderId="0" xfId="0" applyFont="1" applyAlignment="1">
      <alignment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7" fillId="0" borderId="12" xfId="0" applyFont="1" applyBorder="1" applyAlignment="1">
      <alignment wrapText="1"/>
    </xf>
    <xf numFmtId="0" fontId="2" fillId="24" borderId="11" xfId="0" applyFont="1" applyFill="1" applyBorder="1" applyAlignment="1">
      <alignment horizontal="center" wrapText="1"/>
    </xf>
    <xf numFmtId="0" fontId="2" fillId="24" borderId="12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vertical="top" wrapText="1"/>
    </xf>
    <xf numFmtId="0" fontId="7" fillId="0" borderId="10" xfId="0" applyFont="1" applyBorder="1" applyAlignment="1">
      <alignment wrapText="1"/>
    </xf>
    <xf numFmtId="0" fontId="2" fillId="0" borderId="13" xfId="0" applyFont="1" applyBorder="1" applyAlignment="1">
      <alignment horizontal="center" wrapText="1"/>
    </xf>
    <xf numFmtId="0" fontId="2" fillId="24" borderId="13" xfId="0" applyFont="1" applyFill="1" applyBorder="1" applyAlignment="1">
      <alignment horizontal="center" wrapText="1"/>
    </xf>
    <xf numFmtId="0" fontId="0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wrapText="1"/>
    </xf>
    <xf numFmtId="0" fontId="0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0" fillId="0" borderId="10" xfId="0" applyFont="1" applyBorder="1" applyAlignment="1">
      <alignment horizontal="justify" wrapText="1"/>
    </xf>
    <xf numFmtId="0" fontId="2" fillId="24" borderId="14" xfId="0" applyFont="1" applyFill="1" applyBorder="1" applyAlignment="1">
      <alignment horizontal="center" wrapText="1"/>
    </xf>
    <xf numFmtId="0" fontId="2" fillId="24" borderId="15" xfId="0" applyFont="1" applyFill="1" applyBorder="1" applyAlignment="1">
      <alignment horizontal="center" wrapText="1"/>
    </xf>
    <xf numFmtId="0" fontId="2" fillId="24" borderId="16" xfId="0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24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20" fillId="0" borderId="10" xfId="0" applyNumberFormat="1" applyFont="1" applyBorder="1" applyAlignment="1">
      <alignment wrapText="1"/>
    </xf>
    <xf numFmtId="4" fontId="11" fillId="0" borderId="10" xfId="0" applyNumberFormat="1" applyFont="1" applyBorder="1" applyAlignment="1">
      <alignment wrapText="1"/>
    </xf>
    <xf numFmtId="4" fontId="2" fillId="0" borderId="11" xfId="0" applyNumberFormat="1" applyFont="1" applyBorder="1" applyAlignment="1">
      <alignment wrapText="1"/>
    </xf>
    <xf numFmtId="4" fontId="2" fillId="0" borderId="12" xfId="0" applyNumberFormat="1" applyFont="1" applyBorder="1" applyAlignment="1">
      <alignment wrapText="1"/>
    </xf>
    <xf numFmtId="4" fontId="2" fillId="0" borderId="13" xfId="0" applyNumberFormat="1" applyFont="1" applyBorder="1" applyAlignment="1">
      <alignment wrapText="1"/>
    </xf>
    <xf numFmtId="4" fontId="0" fillId="0" borderId="0" xfId="0" applyNumberFormat="1" applyAlignment="1">
      <alignment/>
    </xf>
    <xf numFmtId="0" fontId="2" fillId="0" borderId="17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8" fillId="24" borderId="13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justify" wrapText="1"/>
    </xf>
    <xf numFmtId="0" fontId="3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 wrapText="1"/>
    </xf>
    <xf numFmtId="0" fontId="22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center" vertical="top" wrapText="1"/>
    </xf>
    <xf numFmtId="4" fontId="21" fillId="0" borderId="10" xfId="0" applyNumberFormat="1" applyFont="1" applyBorder="1" applyAlignment="1">
      <alignment wrapText="1"/>
    </xf>
    <xf numFmtId="0" fontId="21" fillId="0" borderId="0" xfId="0" applyFont="1" applyAlignment="1">
      <alignment/>
    </xf>
    <xf numFmtId="0" fontId="22" fillId="0" borderId="10" xfId="0" applyFont="1" applyBorder="1" applyAlignment="1">
      <alignment horizontal="center" vertical="top" wrapText="1"/>
    </xf>
    <xf numFmtId="4" fontId="22" fillId="0" borderId="10" xfId="0" applyNumberFormat="1" applyFont="1" applyBorder="1" applyAlignment="1">
      <alignment wrapText="1"/>
    </xf>
    <xf numFmtId="0" fontId="22" fillId="0" borderId="0" xfId="0" applyFont="1" applyAlignment="1">
      <alignment/>
    </xf>
    <xf numFmtId="0" fontId="12" fillId="0" borderId="10" xfId="0" applyFont="1" applyBorder="1" applyAlignment="1">
      <alignment wrapText="1"/>
    </xf>
    <xf numFmtId="0" fontId="13" fillId="0" borderId="10" xfId="0" applyFont="1" applyBorder="1" applyAlignment="1">
      <alignment vertical="top" wrapText="1"/>
    </xf>
    <xf numFmtId="0" fontId="14" fillId="0" borderId="10" xfId="0" applyFont="1" applyBorder="1" applyAlignment="1">
      <alignment wrapText="1"/>
    </xf>
    <xf numFmtId="0" fontId="13" fillId="24" borderId="10" xfId="0" applyFont="1" applyFill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4" fontId="13" fillId="0" borderId="10" xfId="0" applyNumberFormat="1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15" fillId="0" borderId="10" xfId="0" applyFont="1" applyBorder="1" applyAlignment="1">
      <alignment vertical="top" wrapText="1"/>
    </xf>
    <xf numFmtId="0" fontId="15" fillId="0" borderId="10" xfId="0" applyFont="1" applyBorder="1" applyAlignment="1">
      <alignment wrapText="1"/>
    </xf>
    <xf numFmtId="0" fontId="16" fillId="0" borderId="10" xfId="0" applyFont="1" applyBorder="1" applyAlignment="1">
      <alignment vertical="top" wrapText="1"/>
    </xf>
    <xf numFmtId="0" fontId="16" fillId="0" borderId="11" xfId="0" applyFont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0" fontId="16" fillId="0" borderId="12" xfId="0" applyFont="1" applyBorder="1" applyAlignment="1">
      <alignment vertical="top" wrapText="1"/>
    </xf>
    <xf numFmtId="0" fontId="16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16" fillId="0" borderId="11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15" fillId="0" borderId="11" xfId="0" applyFont="1" applyBorder="1" applyAlignment="1">
      <alignment vertical="top" wrapText="1"/>
    </xf>
    <xf numFmtId="0" fontId="15" fillId="0" borderId="11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17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6" fillId="24" borderId="11" xfId="0" applyFont="1" applyFill="1" applyBorder="1" applyAlignment="1">
      <alignment horizontal="center" wrapText="1"/>
    </xf>
    <xf numFmtId="0" fontId="17" fillId="24" borderId="13" xfId="0" applyFont="1" applyFill="1" applyBorder="1" applyAlignment="1">
      <alignment horizontal="center" wrapText="1"/>
    </xf>
    <xf numFmtId="0" fontId="0" fillId="24" borderId="13" xfId="0" applyFont="1" applyFill="1" applyBorder="1" applyAlignment="1">
      <alignment horizontal="center" wrapText="1"/>
    </xf>
    <xf numFmtId="0" fontId="7" fillId="0" borderId="13" xfId="0" applyFont="1" applyBorder="1" applyAlignment="1">
      <alignment vertical="top" wrapText="1"/>
    </xf>
    <xf numFmtId="0" fontId="15" fillId="0" borderId="10" xfId="0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16" fillId="24" borderId="0" xfId="0" applyFont="1" applyFill="1" applyBorder="1" applyAlignment="1">
      <alignment horizontal="center" wrapText="1"/>
    </xf>
    <xf numFmtId="0" fontId="17" fillId="0" borderId="11" xfId="0" applyFont="1" applyBorder="1" applyAlignment="1">
      <alignment wrapText="1"/>
    </xf>
    <xf numFmtId="0" fontId="17" fillId="0" borderId="13" xfId="0" applyFont="1" applyBorder="1" applyAlignment="1">
      <alignment wrapText="1"/>
    </xf>
    <xf numFmtId="0" fontId="16" fillId="0" borderId="14" xfId="0" applyFont="1" applyBorder="1" applyAlignment="1">
      <alignment vertical="top" wrapText="1"/>
    </xf>
    <xf numFmtId="0" fontId="16" fillId="0" borderId="15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0" fillId="0" borderId="13" xfId="0" applyFont="1" applyBorder="1" applyAlignment="1">
      <alignment wrapText="1"/>
    </xf>
    <xf numFmtId="0" fontId="0" fillId="24" borderId="13" xfId="0" applyFont="1" applyFill="1" applyBorder="1" applyAlignment="1">
      <alignment horizontal="center" wrapText="1"/>
    </xf>
    <xf numFmtId="0" fontId="2" fillId="24" borderId="13" xfId="0" applyFont="1" applyFill="1" applyBorder="1" applyAlignment="1">
      <alignment horizontal="center" wrapText="1"/>
    </xf>
    <xf numFmtId="0" fontId="7" fillId="0" borderId="11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16" fillId="24" borderId="10" xfId="0" applyFont="1" applyFill="1" applyBorder="1" applyAlignment="1">
      <alignment horizontal="center" wrapText="1"/>
    </xf>
    <xf numFmtId="0" fontId="18" fillId="0" borderId="10" xfId="0" applyFont="1" applyBorder="1" applyAlignment="1">
      <alignment vertical="top" wrapText="1"/>
    </xf>
    <xf numFmtId="0" fontId="2" fillId="24" borderId="10" xfId="0" applyFont="1" applyFill="1" applyBorder="1" applyAlignment="1">
      <alignment horizontal="center" vertical="top" wrapText="1"/>
    </xf>
    <xf numFmtId="0" fontId="8" fillId="0" borderId="13" xfId="0" applyFont="1" applyBorder="1" applyAlignment="1">
      <alignment vertical="top" wrapText="1"/>
    </xf>
    <xf numFmtId="0" fontId="17" fillId="0" borderId="10" xfId="0" applyFont="1" applyBorder="1" applyAlignment="1">
      <alignment horizontal="center" wrapText="1"/>
    </xf>
    <xf numFmtId="0" fontId="17" fillId="24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24" borderId="10" xfId="0" applyFont="1" applyFill="1" applyBorder="1" applyAlignment="1">
      <alignment horizontal="center" wrapText="1"/>
    </xf>
    <xf numFmtId="0" fontId="17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17" fillId="0" borderId="10" xfId="0" applyFont="1" applyBorder="1" applyAlignment="1">
      <alignment vertical="top" wrapText="1"/>
    </xf>
    <xf numFmtId="0" fontId="17" fillId="0" borderId="12" xfId="0" applyFont="1" applyBorder="1" applyAlignment="1">
      <alignment wrapText="1"/>
    </xf>
    <xf numFmtId="0" fontId="16" fillId="24" borderId="12" xfId="0" applyFont="1" applyFill="1" applyBorder="1" applyAlignment="1">
      <alignment horizontal="center" wrapText="1"/>
    </xf>
    <xf numFmtId="0" fontId="3" fillId="24" borderId="10" xfId="0" applyFont="1" applyFill="1" applyBorder="1" applyAlignment="1">
      <alignment horizontal="center" wrapText="1"/>
    </xf>
    <xf numFmtId="0" fontId="16" fillId="24" borderId="13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justify" wrapText="1"/>
    </xf>
    <xf numFmtId="0" fontId="3" fillId="0" borderId="11" xfId="0" applyFont="1" applyBorder="1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  <xf numFmtId="0" fontId="2" fillId="0" borderId="12" xfId="0" applyFont="1" applyBorder="1" applyAlignment="1">
      <alignment/>
    </xf>
    <xf numFmtId="0" fontId="2" fillId="0" borderId="18" xfId="0" applyFont="1" applyBorder="1" applyAlignment="1">
      <alignment horizontal="center" vertical="top" wrapText="1"/>
    </xf>
    <xf numFmtId="0" fontId="15" fillId="0" borderId="13" xfId="0" applyFont="1" applyBorder="1" applyAlignment="1">
      <alignment vertical="top" wrapText="1"/>
    </xf>
    <xf numFmtId="0" fontId="15" fillId="0" borderId="13" xfId="0" applyFont="1" applyBorder="1" applyAlignment="1">
      <alignment wrapText="1"/>
    </xf>
    <xf numFmtId="0" fontId="24" fillId="0" borderId="10" xfId="0" applyFont="1" applyBorder="1" applyAlignment="1">
      <alignment vertical="top"/>
    </xf>
    <xf numFmtId="0" fontId="24" fillId="0" borderId="10" xfId="0" applyFont="1" applyFill="1" applyBorder="1" applyAlignment="1">
      <alignment wrapText="1"/>
    </xf>
    <xf numFmtId="0" fontId="24" fillId="0" borderId="10" xfId="0" applyFont="1" applyBorder="1" applyAlignment="1">
      <alignment vertical="top" wrapText="1"/>
    </xf>
    <xf numFmtId="4" fontId="2" fillId="0" borderId="10" xfId="65" applyNumberFormat="1" applyFont="1" applyFill="1" applyBorder="1" applyAlignment="1">
      <alignment horizontal="right" vertical="center"/>
    </xf>
    <xf numFmtId="4" fontId="3" fillId="0" borderId="10" xfId="0" applyNumberFormat="1" applyFont="1" applyBorder="1" applyAlignment="1">
      <alignment wrapText="1"/>
    </xf>
    <xf numFmtId="4" fontId="2" fillId="0" borderId="10" xfId="65" applyNumberFormat="1" applyFont="1" applyFill="1" applyBorder="1" applyAlignment="1">
      <alignment horizontal="right"/>
    </xf>
    <xf numFmtId="0" fontId="21" fillId="0" borderId="10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4" fontId="22" fillId="0" borderId="10" xfId="0" applyNumberFormat="1" applyFont="1" applyBorder="1" applyAlignment="1">
      <alignment wrapText="1"/>
    </xf>
    <xf numFmtId="49" fontId="0" fillId="0" borderId="13" xfId="0" applyNumberFormat="1" applyFont="1" applyBorder="1" applyAlignment="1">
      <alignment wrapText="1"/>
    </xf>
    <xf numFmtId="0" fontId="24" fillId="0" borderId="10" xfId="0" applyFont="1" applyBorder="1" applyAlignment="1">
      <alignment wrapText="1"/>
    </xf>
    <xf numFmtId="0" fontId="25" fillId="0" borderId="10" xfId="0" applyFont="1" applyBorder="1" applyAlignment="1">
      <alignment vertical="top" wrapText="1"/>
    </xf>
    <xf numFmtId="0" fontId="26" fillId="0" borderId="10" xfId="0" applyFont="1" applyBorder="1" applyAlignment="1">
      <alignment vertical="top" wrapText="1"/>
    </xf>
    <xf numFmtId="0" fontId="25" fillId="0" borderId="10" xfId="0" applyFont="1" applyBorder="1" applyAlignment="1">
      <alignment horizontal="center" vertical="top" wrapText="1"/>
    </xf>
    <xf numFmtId="4" fontId="25" fillId="0" borderId="10" xfId="0" applyNumberFormat="1" applyFont="1" applyBorder="1" applyAlignment="1">
      <alignment wrapText="1"/>
    </xf>
    <xf numFmtId="0" fontId="25" fillId="0" borderId="0" xfId="0" applyFont="1" applyAlignment="1">
      <alignment/>
    </xf>
    <xf numFmtId="0" fontId="2" fillId="0" borderId="17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4" fontId="21" fillId="0" borderId="10" xfId="0" applyNumberFormat="1" applyFont="1" applyBorder="1" applyAlignment="1">
      <alignment wrapText="1"/>
    </xf>
    <xf numFmtId="0" fontId="21" fillId="0" borderId="0" xfId="0" applyFont="1" applyAlignment="1">
      <alignment/>
    </xf>
    <xf numFmtId="0" fontId="22" fillId="0" borderId="17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0" fontId="22" fillId="0" borderId="0" xfId="0" applyFont="1" applyAlignment="1">
      <alignment/>
    </xf>
    <xf numFmtId="0" fontId="15" fillId="0" borderId="10" xfId="0" applyFont="1" applyBorder="1" applyAlignment="1">
      <alignment horizontal="right" vertical="top" wrapText="1"/>
    </xf>
    <xf numFmtId="0" fontId="16" fillId="0" borderId="10" xfId="0" applyFont="1" applyBorder="1" applyAlignment="1">
      <alignment horizontal="right" vertical="top" wrapText="1"/>
    </xf>
    <xf numFmtId="0" fontId="15" fillId="0" borderId="10" xfId="0" applyFont="1" applyBorder="1" applyAlignment="1">
      <alignment horizontal="justify" vertical="top" wrapText="1"/>
    </xf>
    <xf numFmtId="0" fontId="16" fillId="0" borderId="10" xfId="0" applyFont="1" applyBorder="1" applyAlignment="1">
      <alignment horizontal="justify" vertical="top" wrapText="1"/>
    </xf>
    <xf numFmtId="0" fontId="16" fillId="0" borderId="11" xfId="0" applyFont="1" applyBorder="1" applyAlignment="1">
      <alignment horizontal="right" vertical="top" wrapText="1"/>
    </xf>
    <xf numFmtId="0" fontId="16" fillId="0" borderId="13" xfId="0" applyFont="1" applyBorder="1" applyAlignment="1">
      <alignment horizontal="right" vertical="top" wrapText="1"/>
    </xf>
    <xf numFmtId="0" fontId="16" fillId="0" borderId="12" xfId="0" applyFont="1" applyBorder="1" applyAlignment="1">
      <alignment horizontal="right" vertical="top" wrapText="1"/>
    </xf>
    <xf numFmtId="0" fontId="0" fillId="0" borderId="11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2" fillId="0" borderId="11" xfId="0" applyFont="1" applyBorder="1" applyAlignment="1">
      <alignment horizontal="right" vertical="top" wrapText="1"/>
    </xf>
    <xf numFmtId="0" fontId="17" fillId="0" borderId="11" xfId="0" applyFont="1" applyBorder="1" applyAlignment="1">
      <alignment vertical="top" wrapText="1"/>
    </xf>
    <xf numFmtId="0" fontId="17" fillId="0" borderId="13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24" borderId="10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24" borderId="11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justify" vertical="top" wrapText="1"/>
    </xf>
    <xf numFmtId="0" fontId="0" fillId="0" borderId="10" xfId="0" applyFont="1" applyBorder="1" applyAlignment="1">
      <alignment horizontal="justify" vertical="top" wrapText="1"/>
    </xf>
    <xf numFmtId="0" fontId="15" fillId="0" borderId="12" xfId="0" applyFont="1" applyBorder="1" applyAlignment="1">
      <alignment horizontal="right" vertical="top" wrapText="1"/>
    </xf>
    <xf numFmtId="0" fontId="17" fillId="0" borderId="10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right" vertical="top" wrapText="1"/>
    </xf>
    <xf numFmtId="0" fontId="17" fillId="0" borderId="11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center" vertical="top" wrapText="1"/>
    </xf>
    <xf numFmtId="0" fontId="1" fillId="24" borderId="12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24" borderId="13" xfId="0" applyFont="1" applyFill="1" applyBorder="1" applyAlignment="1">
      <alignment horizontal="center" vertical="top" wrapText="1"/>
    </xf>
    <xf numFmtId="0" fontId="8" fillId="0" borderId="13" xfId="0" applyFont="1" applyBorder="1" applyAlignment="1">
      <alignment horizontal="right" wrapText="1"/>
    </xf>
    <xf numFmtId="0" fontId="8" fillId="0" borderId="12" xfId="0" applyFont="1" applyBorder="1" applyAlignment="1">
      <alignment horizontal="right" wrapText="1"/>
    </xf>
    <xf numFmtId="0" fontId="17" fillId="0" borderId="12" xfId="0" applyFont="1" applyBorder="1" applyAlignment="1">
      <alignment horizontal="justify" vertical="top" wrapText="1"/>
    </xf>
    <xf numFmtId="0" fontId="17" fillId="0" borderId="13" xfId="0" applyFont="1" applyBorder="1" applyAlignment="1">
      <alignment horizontal="justify" vertical="top" wrapText="1"/>
    </xf>
    <xf numFmtId="0" fontId="16" fillId="0" borderId="10" xfId="0" applyFont="1" applyBorder="1" applyAlignment="1">
      <alignment horizontal="right" wrapText="1"/>
    </xf>
    <xf numFmtId="0" fontId="15" fillId="0" borderId="10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justify" vertical="top" wrapText="1"/>
    </xf>
    <xf numFmtId="0" fontId="15" fillId="0" borderId="10" xfId="0" applyFont="1" applyBorder="1" applyAlignment="1">
      <alignment horizontal="right" vertical="top" wrapText="1"/>
    </xf>
    <xf numFmtId="0" fontId="15" fillId="0" borderId="11" xfId="0" applyFont="1" applyBorder="1" applyAlignment="1">
      <alignment horizontal="right" vertical="top" wrapText="1"/>
    </xf>
    <xf numFmtId="0" fontId="15" fillId="0" borderId="12" xfId="0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15" fillId="0" borderId="10" xfId="0" applyFont="1" applyBorder="1" applyAlignment="1">
      <alignment horizontal="right" vertical="top" wrapText="1"/>
    </xf>
    <xf numFmtId="0" fontId="2" fillId="24" borderId="10" xfId="0" applyFont="1" applyFill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0" fontId="28" fillId="0" borderId="0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4" fontId="3" fillId="0" borderId="12" xfId="0" applyNumberFormat="1" applyFont="1" applyBorder="1" applyAlignment="1">
      <alignment wrapText="1"/>
    </xf>
    <xf numFmtId="0" fontId="28" fillId="0" borderId="10" xfId="0" applyFont="1" applyBorder="1" applyAlignment="1">
      <alignment vertical="top" wrapText="1"/>
    </xf>
    <xf numFmtId="0" fontId="28" fillId="0" borderId="10" xfId="0" applyFont="1" applyBorder="1" applyAlignment="1">
      <alignment wrapText="1"/>
    </xf>
    <xf numFmtId="0" fontId="22" fillId="0" borderId="10" xfId="0" applyFont="1" applyBorder="1" applyAlignment="1">
      <alignment vertical="top" wrapText="1"/>
    </xf>
    <xf numFmtId="0" fontId="22" fillId="0" borderId="10" xfId="0" applyFont="1" applyBorder="1" applyAlignment="1">
      <alignment horizontal="justify" wrapText="1"/>
    </xf>
    <xf numFmtId="0" fontId="2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2" fillId="0" borderId="10" xfId="0" applyFont="1" applyBorder="1" applyAlignment="1">
      <alignment horizontal="justify" wrapText="1"/>
    </xf>
    <xf numFmtId="0" fontId="21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wrapText="1"/>
    </xf>
    <xf numFmtId="0" fontId="29" fillId="0" borderId="10" xfId="0" applyFont="1" applyBorder="1" applyAlignment="1">
      <alignment horizontal="center" wrapText="1"/>
    </xf>
    <xf numFmtId="0" fontId="8" fillId="0" borderId="12" xfId="0" applyFont="1" applyBorder="1" applyAlignment="1">
      <alignment vertical="top" wrapText="1"/>
    </xf>
    <xf numFmtId="0" fontId="15" fillId="0" borderId="12" xfId="0" applyFont="1" applyBorder="1" applyAlignment="1">
      <alignment vertical="top" wrapText="1"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7" fillId="0" borderId="17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16" fillId="0" borderId="13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justify" wrapText="1"/>
    </xf>
    <xf numFmtId="0" fontId="24" fillId="0" borderId="10" xfId="0" applyFont="1" applyBorder="1" applyAlignment="1">
      <alignment horizontal="right" vertical="top" wrapText="1"/>
    </xf>
    <xf numFmtId="0" fontId="26" fillId="0" borderId="10" xfId="0" applyFont="1" applyBorder="1" applyAlignment="1">
      <alignment horizontal="right" vertical="top" wrapText="1"/>
    </xf>
    <xf numFmtId="0" fontId="29" fillId="0" borderId="10" xfId="0" applyFont="1" applyBorder="1" applyAlignment="1">
      <alignment horizontal="right" vertical="top" wrapText="1"/>
    </xf>
    <xf numFmtId="0" fontId="24" fillId="0" borderId="10" xfId="0" applyFont="1" applyBorder="1" applyAlignment="1">
      <alignment horizontal="justify" vertical="top" wrapText="1"/>
    </xf>
    <xf numFmtId="0" fontId="22" fillId="0" borderId="10" xfId="0" applyFont="1" applyBorder="1" applyAlignment="1">
      <alignment horizontal="justify" vertical="top" wrapText="1"/>
    </xf>
    <xf numFmtId="0" fontId="24" fillId="0" borderId="10" xfId="0" applyFont="1" applyBorder="1" applyAlignment="1">
      <alignment horizontal="right" vertical="top" wrapText="1"/>
    </xf>
    <xf numFmtId="0" fontId="22" fillId="0" borderId="10" xfId="0" applyFont="1" applyBorder="1" applyAlignment="1">
      <alignment horizontal="justify" vertical="top" wrapText="1"/>
    </xf>
    <xf numFmtId="0" fontId="24" fillId="0" borderId="10" xfId="0" applyFont="1" applyBorder="1" applyAlignment="1">
      <alignment horizontal="center" wrapText="1"/>
    </xf>
    <xf numFmtId="0" fontId="13" fillId="0" borderId="11" xfId="0" applyFont="1" applyBorder="1" applyAlignment="1">
      <alignment horizontal="right" vertical="top" wrapText="1"/>
    </xf>
    <xf numFmtId="0" fontId="13" fillId="0" borderId="11" xfId="0" applyFont="1" applyBorder="1" applyAlignment="1">
      <alignment wrapText="1"/>
    </xf>
    <xf numFmtId="0" fontId="30" fillId="0" borderId="11" xfId="0" applyFont="1" applyBorder="1" applyAlignment="1">
      <alignment horizontal="center" wrapText="1"/>
    </xf>
    <xf numFmtId="4" fontId="13" fillId="0" borderId="11" xfId="0" applyNumberFormat="1" applyFont="1" applyBorder="1" applyAlignment="1">
      <alignment wrapText="1"/>
    </xf>
    <xf numFmtId="0" fontId="2" fillId="0" borderId="12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24" borderId="10" xfId="0" applyFont="1" applyFill="1" applyBorder="1" applyAlignment="1">
      <alignment horizontal="center" wrapText="1"/>
    </xf>
    <xf numFmtId="0" fontId="2" fillId="24" borderId="13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0" fontId="15" fillId="0" borderId="10" xfId="0" applyFont="1" applyBorder="1" applyAlignment="1">
      <alignment vertical="top" wrapText="1"/>
    </xf>
    <xf numFmtId="4" fontId="2" fillId="0" borderId="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/>
    </xf>
    <xf numFmtId="4" fontId="11" fillId="0" borderId="10" xfId="0" applyNumberFormat="1" applyFont="1" applyBorder="1" applyAlignment="1">
      <alignment wrapText="1"/>
    </xf>
    <xf numFmtId="4" fontId="2" fillId="0" borderId="11" xfId="0" applyNumberFormat="1" applyFont="1" applyBorder="1" applyAlignment="1">
      <alignment wrapText="1"/>
    </xf>
    <xf numFmtId="4" fontId="2" fillId="0" borderId="12" xfId="0" applyNumberFormat="1" applyFont="1" applyBorder="1" applyAlignment="1">
      <alignment wrapText="1"/>
    </xf>
    <xf numFmtId="4" fontId="2" fillId="0" borderId="13" xfId="0" applyNumberFormat="1" applyFont="1" applyBorder="1" applyAlignment="1">
      <alignment wrapText="1"/>
    </xf>
    <xf numFmtId="4" fontId="2" fillId="0" borderId="11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4" fontId="25" fillId="0" borderId="1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horizontal="center" wrapText="1"/>
    </xf>
    <xf numFmtId="4" fontId="2" fillId="0" borderId="10" xfId="53" applyNumberFormat="1" applyFont="1" applyFill="1" applyBorder="1" applyAlignment="1">
      <alignment horizontal="right" wrapText="1"/>
      <protection/>
    </xf>
    <xf numFmtId="4" fontId="2" fillId="0" borderId="10" xfId="53" applyNumberFormat="1" applyFont="1" applyBorder="1" applyAlignment="1">
      <alignment horizontal="right" wrapText="1"/>
      <protection/>
    </xf>
    <xf numFmtId="4" fontId="13" fillId="0" borderId="10" xfId="0" applyNumberFormat="1" applyFont="1" applyBorder="1" applyAlignment="1">
      <alignment wrapText="1"/>
    </xf>
    <xf numFmtId="4" fontId="2" fillId="0" borderId="10" xfId="54" applyNumberFormat="1" applyFont="1" applyFill="1" applyBorder="1" applyAlignment="1">
      <alignment horizontal="right"/>
      <protection/>
    </xf>
    <xf numFmtId="4" fontId="2" fillId="0" borderId="10" xfId="54" applyNumberFormat="1" applyFont="1" applyFill="1" applyBorder="1" applyAlignment="1">
      <alignment horizontal="right" vertical="center"/>
      <protection/>
    </xf>
    <xf numFmtId="4" fontId="3" fillId="0" borderId="10" xfId="0" applyNumberFormat="1" applyFont="1" applyBorder="1" applyAlignment="1">
      <alignment horizontal="right" wrapText="1"/>
    </xf>
    <xf numFmtId="4" fontId="13" fillId="0" borderId="11" xfId="0" applyNumberFormat="1" applyFont="1" applyBorder="1" applyAlignment="1">
      <alignment wrapText="1"/>
    </xf>
    <xf numFmtId="4" fontId="2" fillId="0" borderId="0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/>
    </xf>
    <xf numFmtId="4" fontId="16" fillId="0" borderId="16" xfId="0" applyNumberFormat="1" applyFont="1" applyBorder="1" applyAlignment="1">
      <alignment horizontal="center" wrapText="1"/>
    </xf>
    <xf numFmtId="4" fontId="2" fillId="0" borderId="19" xfId="0" applyNumberFormat="1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center" vertical="top" wrapText="1"/>
    </xf>
    <xf numFmtId="4" fontId="21" fillId="0" borderId="19" xfId="0" applyNumberFormat="1" applyFont="1" applyBorder="1" applyAlignment="1">
      <alignment horizontal="center" vertical="top" wrapText="1"/>
    </xf>
    <xf numFmtId="4" fontId="2" fillId="0" borderId="19" xfId="0" applyNumberFormat="1" applyFont="1" applyBorder="1" applyAlignment="1">
      <alignment horizontal="center" wrapText="1"/>
    </xf>
    <xf numFmtId="4" fontId="3" fillId="0" borderId="19" xfId="0" applyNumberFormat="1" applyFont="1" applyBorder="1" applyAlignment="1">
      <alignment horizontal="center" wrapText="1"/>
    </xf>
    <xf numFmtId="4" fontId="20" fillId="0" borderId="19" xfId="0" applyNumberFormat="1" applyFont="1" applyBorder="1" applyAlignment="1">
      <alignment horizontal="center" wrapText="1"/>
    </xf>
    <xf numFmtId="4" fontId="11" fillId="0" borderId="19" xfId="0" applyNumberFormat="1" applyFont="1" applyBorder="1" applyAlignment="1">
      <alignment horizontal="center" vertical="top" wrapText="1"/>
    </xf>
    <xf numFmtId="4" fontId="21" fillId="0" borderId="19" xfId="0" applyNumberFormat="1" applyFont="1" applyBorder="1" applyAlignment="1">
      <alignment horizontal="center" wrapText="1"/>
    </xf>
    <xf numFmtId="4" fontId="2" fillId="0" borderId="14" xfId="0" applyNumberFormat="1" applyFont="1" applyBorder="1" applyAlignment="1">
      <alignment horizontal="center" wrapText="1"/>
    </xf>
    <xf numFmtId="4" fontId="2" fillId="0" borderId="16" xfId="0" applyNumberFormat="1" applyFont="1" applyBorder="1" applyAlignment="1">
      <alignment horizontal="center" wrapText="1"/>
    </xf>
    <xf numFmtId="4" fontId="2" fillId="0" borderId="15" xfId="0" applyNumberFormat="1" applyFont="1" applyBorder="1" applyAlignment="1">
      <alignment horizontal="center" wrapText="1"/>
    </xf>
    <xf numFmtId="4" fontId="3" fillId="0" borderId="19" xfId="0" applyNumberFormat="1" applyFont="1" applyBorder="1" applyAlignment="1">
      <alignment horizontal="center" wrapText="1"/>
    </xf>
    <xf numFmtId="4" fontId="3" fillId="0" borderId="19" xfId="0" applyNumberFormat="1" applyFont="1" applyBorder="1" applyAlignment="1">
      <alignment horizontal="center" vertical="top" wrapText="1"/>
    </xf>
    <xf numFmtId="4" fontId="21" fillId="0" borderId="19" xfId="0" applyNumberFormat="1" applyFont="1" applyBorder="1" applyAlignment="1">
      <alignment horizontal="center" wrapText="1"/>
    </xf>
    <xf numFmtId="4" fontId="22" fillId="0" borderId="19" xfId="0" applyNumberFormat="1" applyFont="1" applyBorder="1" applyAlignment="1">
      <alignment horizontal="center" wrapText="1"/>
    </xf>
    <xf numFmtId="4" fontId="11" fillId="0" borderId="19" xfId="0" applyNumberFormat="1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22" fillId="0" borderId="19" xfId="0" applyNumberFormat="1" applyFont="1" applyBorder="1" applyAlignment="1">
      <alignment horizontal="center" vertical="top" wrapText="1"/>
    </xf>
    <xf numFmtId="4" fontId="0" fillId="0" borderId="0" xfId="0" applyNumberFormat="1" applyFont="1" applyBorder="1" applyAlignment="1">
      <alignment/>
    </xf>
    <xf numFmtId="4" fontId="25" fillId="0" borderId="19" xfId="0" applyNumberFormat="1" applyFont="1" applyBorder="1" applyAlignment="1">
      <alignment horizontal="center" vertical="top" wrapText="1"/>
    </xf>
    <xf numFmtId="4" fontId="13" fillId="0" borderId="19" xfId="0" applyNumberFormat="1" applyFont="1" applyBorder="1" applyAlignment="1">
      <alignment horizontal="center" wrapText="1"/>
    </xf>
    <xf numFmtId="4" fontId="22" fillId="0" borderId="19" xfId="0" applyNumberFormat="1" applyFont="1" applyBorder="1" applyAlignment="1">
      <alignment horizontal="center" vertical="top" wrapText="1"/>
    </xf>
    <xf numFmtId="4" fontId="2" fillId="0" borderId="14" xfId="0" applyNumberFormat="1" applyFont="1" applyBorder="1" applyAlignment="1">
      <alignment horizontal="center" vertical="top" wrapText="1"/>
    </xf>
    <xf numFmtId="4" fontId="2" fillId="0" borderId="15" xfId="0" applyNumberFormat="1" applyFont="1" applyBorder="1" applyAlignment="1">
      <alignment horizontal="center" vertical="top" wrapText="1"/>
    </xf>
    <xf numFmtId="4" fontId="2" fillId="0" borderId="16" xfId="0" applyNumberFormat="1" applyFont="1" applyBorder="1" applyAlignment="1">
      <alignment horizontal="center" vertical="top" wrapText="1"/>
    </xf>
    <xf numFmtId="4" fontId="21" fillId="0" borderId="19" xfId="0" applyNumberFormat="1" applyFont="1" applyBorder="1" applyAlignment="1">
      <alignment horizontal="center" vertical="top" wrapText="1"/>
    </xf>
    <xf numFmtId="4" fontId="16" fillId="0" borderId="19" xfId="0" applyNumberFormat="1" applyFont="1" applyBorder="1" applyAlignment="1">
      <alignment horizontal="center" wrapText="1"/>
    </xf>
    <xf numFmtId="4" fontId="16" fillId="0" borderId="14" xfId="0" applyNumberFormat="1" applyFont="1" applyBorder="1" applyAlignment="1">
      <alignment horizontal="center" wrapText="1"/>
    </xf>
    <xf numFmtId="4" fontId="16" fillId="0" borderId="15" xfId="0" applyNumberFormat="1" applyFont="1" applyBorder="1" applyAlignment="1">
      <alignment horizontal="center" wrapText="1"/>
    </xf>
    <xf numFmtId="4" fontId="17" fillId="0" borderId="15" xfId="0" applyNumberFormat="1" applyFont="1" applyBorder="1" applyAlignment="1">
      <alignment horizontal="center" wrapText="1"/>
    </xf>
    <xf numFmtId="4" fontId="29" fillId="0" borderId="19" xfId="0" applyNumberFormat="1" applyFont="1" applyBorder="1" applyAlignment="1">
      <alignment horizontal="center" wrapText="1"/>
    </xf>
    <xf numFmtId="4" fontId="17" fillId="0" borderId="19" xfId="0" applyNumberFormat="1" applyFont="1" applyBorder="1" applyAlignment="1">
      <alignment horizontal="center" wrapText="1"/>
    </xf>
    <xf numFmtId="4" fontId="15" fillId="0" borderId="19" xfId="0" applyNumberFormat="1" applyFont="1" applyBorder="1" applyAlignment="1">
      <alignment horizontal="center" wrapText="1"/>
    </xf>
    <xf numFmtId="4" fontId="13" fillId="0" borderId="19" xfId="0" applyNumberFormat="1" applyFont="1" applyBorder="1" applyAlignment="1">
      <alignment horizontal="center" vertical="top" wrapText="1"/>
    </xf>
    <xf numFmtId="4" fontId="24" fillId="0" borderId="19" xfId="0" applyNumberFormat="1" applyFont="1" applyBorder="1" applyAlignment="1">
      <alignment/>
    </xf>
    <xf numFmtId="4" fontId="15" fillId="0" borderId="19" xfId="0" applyNumberFormat="1" applyFont="1" applyBorder="1" applyAlignment="1">
      <alignment/>
    </xf>
    <xf numFmtId="4" fontId="3" fillId="0" borderId="14" xfId="0" applyNumberFormat="1" applyFont="1" applyBorder="1" applyAlignment="1">
      <alignment horizontal="center" wrapText="1"/>
    </xf>
    <xf numFmtId="4" fontId="24" fillId="0" borderId="19" xfId="0" applyNumberFormat="1" applyFont="1" applyBorder="1" applyAlignment="1">
      <alignment horizontal="center" wrapText="1"/>
    </xf>
    <xf numFmtId="4" fontId="30" fillId="0" borderId="14" xfId="0" applyNumberFormat="1" applyFont="1" applyBorder="1" applyAlignment="1">
      <alignment horizontal="center" wrapText="1"/>
    </xf>
    <xf numFmtId="4" fontId="16" fillId="0" borderId="20" xfId="0" applyNumberFormat="1" applyFont="1" applyBorder="1" applyAlignment="1">
      <alignment horizontal="center" wrapText="1"/>
    </xf>
    <xf numFmtId="4" fontId="16" fillId="0" borderId="0" xfId="0" applyNumberFormat="1" applyFont="1" applyBorder="1" applyAlignment="1">
      <alignment horizontal="center" wrapText="1"/>
    </xf>
    <xf numFmtId="4" fontId="15" fillId="0" borderId="19" xfId="0" applyNumberFormat="1" applyFont="1" applyBorder="1" applyAlignment="1">
      <alignment horizontal="center" wrapText="1"/>
    </xf>
    <xf numFmtId="4" fontId="2" fillId="0" borderId="19" xfId="0" applyNumberFormat="1" applyFont="1" applyBorder="1" applyAlignment="1">
      <alignment horizontal="center" wrapText="1"/>
    </xf>
    <xf numFmtId="4" fontId="0" fillId="0" borderId="0" xfId="0" applyNumberFormat="1" applyBorder="1" applyAlignment="1">
      <alignment/>
    </xf>
    <xf numFmtId="4" fontId="2" fillId="0" borderId="15" xfId="0" applyNumberFormat="1" applyFont="1" applyFill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21" xfId="0" applyNumberFormat="1" applyBorder="1" applyAlignment="1">
      <alignment/>
    </xf>
    <xf numFmtId="4" fontId="2" fillId="0" borderId="15" xfId="53" applyNumberFormat="1" applyFont="1" applyBorder="1" applyAlignment="1">
      <alignment horizontal="right" wrapText="1"/>
      <protection/>
    </xf>
    <xf numFmtId="0" fontId="2" fillId="0" borderId="15" xfId="0" applyFont="1" applyBorder="1" applyAlignment="1">
      <alignment/>
    </xf>
    <xf numFmtId="4" fontId="2" fillId="0" borderId="15" xfId="65" applyNumberFormat="1" applyFont="1" applyFill="1" applyBorder="1" applyAlignment="1">
      <alignment horizontal="right" vertical="center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" fontId="0" fillId="0" borderId="22" xfId="0" applyNumberFormat="1" applyFont="1" applyBorder="1" applyAlignment="1">
      <alignment/>
    </xf>
    <xf numFmtId="4" fontId="0" fillId="0" borderId="22" xfId="0" applyNumberFormat="1" applyBorder="1" applyAlignment="1">
      <alignment/>
    </xf>
    <xf numFmtId="4" fontId="2" fillId="0" borderId="11" xfId="0" applyNumberFormat="1" applyFont="1" applyBorder="1" applyAlignment="1">
      <alignment wrapText="1"/>
    </xf>
    <xf numFmtId="4" fontId="2" fillId="0" borderId="13" xfId="0" applyNumberFormat="1" applyFont="1" applyBorder="1" applyAlignment="1">
      <alignment wrapText="1"/>
    </xf>
    <xf numFmtId="4" fontId="2" fillId="0" borderId="12" xfId="0" applyNumberFormat="1" applyFont="1" applyBorder="1" applyAlignment="1">
      <alignment wrapText="1"/>
    </xf>
    <xf numFmtId="0" fontId="16" fillId="0" borderId="11" xfId="0" applyFont="1" applyBorder="1" applyAlignment="1">
      <alignment vertical="top" wrapText="1"/>
    </xf>
    <xf numFmtId="0" fontId="16" fillId="0" borderId="12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4" fontId="2" fillId="0" borderId="14" xfId="0" applyNumberFormat="1" applyFont="1" applyBorder="1" applyAlignment="1">
      <alignment horizontal="center" vertical="top" wrapText="1"/>
    </xf>
    <xf numFmtId="4" fontId="2" fillId="0" borderId="16" xfId="0" applyNumberFormat="1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wrapText="1"/>
    </xf>
    <xf numFmtId="4" fontId="2" fillId="0" borderId="12" xfId="0" applyNumberFormat="1" applyFont="1" applyBorder="1" applyAlignment="1">
      <alignment wrapText="1"/>
    </xf>
    <xf numFmtId="0" fontId="16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4" fontId="2" fillId="0" borderId="15" xfId="0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top" wrapText="1"/>
    </xf>
    <xf numFmtId="4" fontId="2" fillId="0" borderId="19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0" fontId="15" fillId="0" borderId="10" xfId="0" applyFont="1" applyBorder="1" applyAlignment="1">
      <alignment vertical="top" wrapText="1"/>
    </xf>
    <xf numFmtId="4" fontId="3" fillId="0" borderId="22" xfId="0" applyNumberFormat="1" applyFont="1" applyBorder="1" applyAlignment="1">
      <alignment horizontal="center" wrapText="1"/>
    </xf>
    <xf numFmtId="0" fontId="2" fillId="0" borderId="19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Obično 2" xfId="53"/>
    <cellStyle name="Obično 3" xfId="54"/>
    <cellStyle name="Output" xfId="55"/>
    <cellStyle name="Percent" xfId="56"/>
    <cellStyle name="Followed Hyperlink" xfId="57"/>
    <cellStyle name="Title" xfId="58"/>
    <cellStyle name="Total" xfId="59"/>
    <cellStyle name="Currency" xfId="60"/>
    <cellStyle name="Currency [0]" xfId="61"/>
    <cellStyle name="Warning Text" xfId="62"/>
    <cellStyle name="Comma" xfId="63"/>
    <cellStyle name="Comma [0]" xfId="64"/>
    <cellStyle name="Zarez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38100</xdr:rowOff>
    </xdr:from>
    <xdr:to>
      <xdr:col>7</xdr:col>
      <xdr:colOff>619125</xdr:colOff>
      <xdr:row>4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0" y="38100"/>
          <a:ext cx="6410325" cy="685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PONUDBENI TROŠKOVNIK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IZVOĐENJE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RADOVA NA REKONSTRUKCIJI ZGRADE LUČKE KAPETANIJE U SUPETRU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E-MV 05/15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896"/>
  <sheetViews>
    <sheetView tabSelected="1" view="pageBreakPreview" zoomScale="110" zoomScaleSheetLayoutView="110" workbookViewId="0" topLeftCell="A859">
      <selection activeCell="B889" sqref="B889"/>
    </sheetView>
  </sheetViews>
  <sheetFormatPr defaultColWidth="9.140625" defaultRowHeight="12.75"/>
  <cols>
    <col min="1" max="1" width="7.8515625" style="0" customWidth="1"/>
    <col min="2" max="2" width="48.140625" style="0" customWidth="1"/>
    <col min="3" max="3" width="3.57421875" style="0" customWidth="1"/>
    <col min="4" max="4" width="3.28125" style="0" customWidth="1"/>
    <col min="5" max="5" width="7.57421875" style="0" customWidth="1"/>
    <col min="6" max="6" width="9.140625" style="278" customWidth="1"/>
    <col min="7" max="7" width="11.57421875" style="267" customWidth="1"/>
    <col min="8" max="8" width="16.140625" style="47" customWidth="1"/>
  </cols>
  <sheetData>
    <row r="6" spans="1:8" ht="36">
      <c r="A6" s="208" t="s">
        <v>763</v>
      </c>
      <c r="B6" s="208" t="s">
        <v>290</v>
      </c>
      <c r="C6" s="2"/>
      <c r="D6" s="2"/>
      <c r="E6" s="2"/>
      <c r="F6" s="277"/>
      <c r="G6" s="259"/>
      <c r="H6" s="40"/>
    </row>
    <row r="7" spans="1:8" ht="15" customHeight="1">
      <c r="A7" s="208"/>
      <c r="B7" s="208"/>
      <c r="C7" s="360" t="s">
        <v>293</v>
      </c>
      <c r="D7" s="361"/>
      <c r="E7" s="2"/>
      <c r="F7" s="277"/>
      <c r="G7" s="359"/>
      <c r="H7" s="359"/>
    </row>
    <row r="8" spans="1:8" s="222" customFormat="1" ht="28.5">
      <c r="A8" s="220" t="s">
        <v>764</v>
      </c>
      <c r="B8" s="220" t="s">
        <v>765</v>
      </c>
      <c r="C8" s="220" t="s">
        <v>766</v>
      </c>
      <c r="D8" s="220" t="s">
        <v>767</v>
      </c>
      <c r="E8" s="220" t="s">
        <v>768</v>
      </c>
      <c r="F8" s="280" t="s">
        <v>769</v>
      </c>
      <c r="G8" s="330" t="s">
        <v>770</v>
      </c>
      <c r="H8" s="331" t="s">
        <v>771</v>
      </c>
    </row>
    <row r="9" spans="1:8" ht="14.25">
      <c r="A9" s="3"/>
      <c r="B9" s="3"/>
      <c r="C9" s="4"/>
      <c r="D9" s="4"/>
      <c r="E9" s="4"/>
      <c r="F9" s="281"/>
      <c r="G9" s="195"/>
      <c r="H9" s="41"/>
    </row>
    <row r="10" spans="1:8" s="152" customFormat="1" ht="15.75">
      <c r="A10" s="217" t="s">
        <v>772</v>
      </c>
      <c r="B10" s="206" t="s">
        <v>773</v>
      </c>
      <c r="C10" s="150"/>
      <c r="D10" s="150"/>
      <c r="E10" s="150"/>
      <c r="F10" s="282"/>
      <c r="G10" s="151"/>
      <c r="H10" s="151"/>
    </row>
    <row r="11" spans="1:8" ht="51">
      <c r="A11" s="3" t="s">
        <v>0</v>
      </c>
      <c r="B11" s="7" t="s">
        <v>202</v>
      </c>
      <c r="C11" s="8"/>
      <c r="D11" s="5"/>
      <c r="E11" s="5" t="s">
        <v>1</v>
      </c>
      <c r="F11" s="283">
        <v>0.24</v>
      </c>
      <c r="G11" s="261"/>
      <c r="H11" s="41">
        <f>F11*G11</f>
        <v>0</v>
      </c>
    </row>
    <row r="12" spans="1:8" ht="25.5">
      <c r="A12" s="3" t="s">
        <v>2</v>
      </c>
      <c r="B12" s="7" t="s">
        <v>3</v>
      </c>
      <c r="C12" s="8"/>
      <c r="D12" s="5"/>
      <c r="E12" s="5" t="s">
        <v>1</v>
      </c>
      <c r="F12" s="283">
        <v>5.5</v>
      </c>
      <c r="G12" s="261"/>
      <c r="H12" s="41">
        <f aca="true" t="shared" si="0" ref="H12:H19">F12*G12</f>
        <v>0</v>
      </c>
    </row>
    <row r="13" spans="1:8" ht="38.25">
      <c r="A13" s="3" t="s">
        <v>4</v>
      </c>
      <c r="B13" s="7" t="s">
        <v>5</v>
      </c>
      <c r="C13" s="8"/>
      <c r="D13" s="5"/>
      <c r="E13" s="5" t="s">
        <v>6</v>
      </c>
      <c r="F13" s="283">
        <v>15</v>
      </c>
      <c r="G13" s="261"/>
      <c r="H13" s="41">
        <f t="shared" si="0"/>
        <v>0</v>
      </c>
    </row>
    <row r="14" spans="1:8" ht="38.25">
      <c r="A14" s="3" t="s">
        <v>7</v>
      </c>
      <c r="B14" s="7" t="s">
        <v>8</v>
      </c>
      <c r="C14" s="8"/>
      <c r="D14" s="5"/>
      <c r="E14" s="5" t="s">
        <v>9</v>
      </c>
      <c r="F14" s="283">
        <v>1</v>
      </c>
      <c r="G14" s="261"/>
      <c r="H14" s="41">
        <f t="shared" si="0"/>
        <v>0</v>
      </c>
    </row>
    <row r="15" spans="1:8" ht="25.5">
      <c r="A15" s="3" t="s">
        <v>10</v>
      </c>
      <c r="B15" s="7" t="s">
        <v>11</v>
      </c>
      <c r="C15" s="8"/>
      <c r="D15" s="5"/>
      <c r="E15" s="5" t="s">
        <v>9</v>
      </c>
      <c r="F15" s="283">
        <v>1</v>
      </c>
      <c r="G15" s="261"/>
      <c r="H15" s="41">
        <f t="shared" si="0"/>
        <v>0</v>
      </c>
    </row>
    <row r="16" spans="1:8" ht="38.25">
      <c r="A16" s="3" t="s">
        <v>12</v>
      </c>
      <c r="B16" s="7" t="s">
        <v>203</v>
      </c>
      <c r="C16" s="8"/>
      <c r="D16" s="5"/>
      <c r="E16" s="5" t="s">
        <v>6</v>
      </c>
      <c r="F16" s="283">
        <v>293</v>
      </c>
      <c r="G16" s="261"/>
      <c r="H16" s="41">
        <f t="shared" si="0"/>
        <v>0</v>
      </c>
    </row>
    <row r="17" spans="1:8" ht="25.5">
      <c r="A17" s="3" t="s">
        <v>13</v>
      </c>
      <c r="B17" s="7" t="s">
        <v>14</v>
      </c>
      <c r="C17" s="8"/>
      <c r="D17" s="5"/>
      <c r="E17" s="5" t="s">
        <v>6</v>
      </c>
      <c r="F17" s="283">
        <v>200</v>
      </c>
      <c r="G17" s="261"/>
      <c r="H17" s="41">
        <f t="shared" si="0"/>
        <v>0</v>
      </c>
    </row>
    <row r="18" spans="1:8" ht="63.75">
      <c r="A18" s="3" t="s">
        <v>15</v>
      </c>
      <c r="B18" s="7" t="s">
        <v>16</v>
      </c>
      <c r="C18" s="8"/>
      <c r="D18" s="5"/>
      <c r="E18" s="5" t="s">
        <v>9</v>
      </c>
      <c r="F18" s="283">
        <v>1</v>
      </c>
      <c r="G18" s="261"/>
      <c r="H18" s="41">
        <f t="shared" si="0"/>
        <v>0</v>
      </c>
    </row>
    <row r="19" spans="1:8" ht="25.5">
      <c r="A19" s="3" t="s">
        <v>17</v>
      </c>
      <c r="B19" s="7" t="s">
        <v>18</v>
      </c>
      <c r="C19" s="8"/>
      <c r="D19" s="5"/>
      <c r="E19" s="5" t="s">
        <v>1</v>
      </c>
      <c r="F19" s="283">
        <v>31</v>
      </c>
      <c r="G19" s="261"/>
      <c r="H19" s="41">
        <f t="shared" si="0"/>
        <v>0</v>
      </c>
    </row>
    <row r="20" spans="1:8" s="1" customFormat="1" ht="24" customHeight="1">
      <c r="A20" s="38"/>
      <c r="B20" s="6" t="s">
        <v>320</v>
      </c>
      <c r="C20" s="52"/>
      <c r="D20" s="52"/>
      <c r="E20" s="52"/>
      <c r="F20" s="284"/>
      <c r="G20" s="137"/>
      <c r="H20" s="53">
        <f>SUM(H11:H19)</f>
        <v>0</v>
      </c>
    </row>
    <row r="21" spans="1:8" s="15" customFormat="1" ht="4.5" customHeight="1">
      <c r="A21" s="12"/>
      <c r="B21" s="13"/>
      <c r="C21" s="14"/>
      <c r="D21" s="14"/>
      <c r="E21" s="14"/>
      <c r="F21" s="285"/>
      <c r="G21" s="195"/>
      <c r="H21" s="42"/>
    </row>
    <row r="22" spans="1:8" ht="76.5">
      <c r="A22" s="9"/>
      <c r="B22" s="10" t="s">
        <v>19</v>
      </c>
      <c r="C22" s="11"/>
      <c r="D22" s="11"/>
      <c r="E22" s="11"/>
      <c r="F22" s="286"/>
      <c r="G22" s="262"/>
      <c r="H22" s="43"/>
    </row>
    <row r="23" spans="1:8" ht="14.25">
      <c r="A23" s="3"/>
      <c r="B23" s="3"/>
      <c r="C23" s="4"/>
      <c r="D23" s="4"/>
      <c r="E23" s="4"/>
      <c r="F23" s="281"/>
      <c r="G23" s="195"/>
      <c r="H23" s="41"/>
    </row>
    <row r="24" spans="1:8" s="152" customFormat="1" ht="15.75">
      <c r="A24" s="217" t="s">
        <v>20</v>
      </c>
      <c r="B24" s="218" t="s">
        <v>21</v>
      </c>
      <c r="C24" s="219"/>
      <c r="D24" s="219"/>
      <c r="E24" s="219"/>
      <c r="F24" s="287"/>
      <c r="G24" s="151"/>
      <c r="H24" s="151"/>
    </row>
    <row r="25" spans="1:8" ht="51">
      <c r="A25" s="3" t="s">
        <v>22</v>
      </c>
      <c r="B25" s="7" t="s">
        <v>23</v>
      </c>
      <c r="C25" s="8"/>
      <c r="D25" s="5"/>
      <c r="E25" s="5" t="s">
        <v>9</v>
      </c>
      <c r="F25" s="283">
        <v>1</v>
      </c>
      <c r="G25" s="261"/>
      <c r="H25" s="41">
        <f>F25*G25</f>
        <v>0</v>
      </c>
    </row>
    <row r="26" spans="1:8" ht="25.5">
      <c r="A26" s="3" t="s">
        <v>24</v>
      </c>
      <c r="B26" s="7" t="s">
        <v>25</v>
      </c>
      <c r="C26" s="8"/>
      <c r="D26" s="5"/>
      <c r="E26" s="5" t="s">
        <v>6</v>
      </c>
      <c r="F26" s="283">
        <v>250</v>
      </c>
      <c r="G26" s="261"/>
      <c r="H26" s="41">
        <f>F26*G26</f>
        <v>0</v>
      </c>
    </row>
    <row r="27" spans="1:8" ht="51">
      <c r="A27" s="3" t="s">
        <v>204</v>
      </c>
      <c r="B27" s="7" t="s">
        <v>26</v>
      </c>
      <c r="C27" s="8"/>
      <c r="D27" s="8"/>
      <c r="E27" s="5" t="s">
        <v>6</v>
      </c>
      <c r="F27" s="283">
        <v>450</v>
      </c>
      <c r="G27" s="261"/>
      <c r="H27" s="41">
        <f>F27*G27</f>
        <v>0</v>
      </c>
    </row>
    <row r="28" spans="1:8" ht="38.25">
      <c r="A28" s="16" t="s">
        <v>205</v>
      </c>
      <c r="B28" s="7" t="s">
        <v>27</v>
      </c>
      <c r="C28" s="19"/>
      <c r="D28" s="19"/>
      <c r="E28" s="21" t="s">
        <v>6</v>
      </c>
      <c r="F28" s="288">
        <v>450</v>
      </c>
      <c r="G28" s="324"/>
      <c r="H28" s="44">
        <f>F28*G28</f>
        <v>0</v>
      </c>
    </row>
    <row r="29" spans="1:8" ht="25.5">
      <c r="A29" s="17"/>
      <c r="B29" s="18" t="s">
        <v>28</v>
      </c>
      <c r="C29" s="20"/>
      <c r="D29" s="20"/>
      <c r="E29" s="22"/>
      <c r="F29" s="289"/>
      <c r="G29" s="264"/>
      <c r="H29" s="45"/>
    </row>
    <row r="30" spans="1:8" ht="14.25">
      <c r="A30" s="17"/>
      <c r="B30" s="18"/>
      <c r="C30" s="250"/>
      <c r="D30" s="250"/>
      <c r="E30" s="22"/>
      <c r="F30" s="289"/>
      <c r="G30" s="264"/>
      <c r="H30" s="45"/>
    </row>
    <row r="31" spans="1:8" ht="14.25">
      <c r="A31" s="17"/>
      <c r="B31" s="18"/>
      <c r="C31" s="250"/>
      <c r="D31" s="250"/>
      <c r="E31" s="22"/>
      <c r="F31" s="289"/>
      <c r="G31" s="264"/>
      <c r="H31" s="45"/>
    </row>
    <row r="32" spans="1:8" ht="14.25">
      <c r="A32" s="17"/>
      <c r="B32" s="18"/>
      <c r="C32" s="250"/>
      <c r="D32" s="250"/>
      <c r="E32" s="22"/>
      <c r="F32" s="289"/>
      <c r="G32" s="264"/>
      <c r="H32" s="45"/>
    </row>
    <row r="33" spans="1:8" s="222" customFormat="1" ht="28.5">
      <c r="A33" s="220" t="s">
        <v>764</v>
      </c>
      <c r="B33" s="220" t="s">
        <v>765</v>
      </c>
      <c r="C33" s="220" t="s">
        <v>766</v>
      </c>
      <c r="D33" s="220" t="s">
        <v>767</v>
      </c>
      <c r="E33" s="220" t="s">
        <v>768</v>
      </c>
      <c r="F33" s="280" t="s">
        <v>769</v>
      </c>
      <c r="G33" s="260" t="s">
        <v>770</v>
      </c>
      <c r="H33" s="221" t="s">
        <v>771</v>
      </c>
    </row>
    <row r="34" spans="1:8" ht="63.75">
      <c r="A34" s="3" t="s">
        <v>206</v>
      </c>
      <c r="B34" s="7" t="s">
        <v>29</v>
      </c>
      <c r="C34" s="8"/>
      <c r="D34" s="8"/>
      <c r="E34" s="5" t="s">
        <v>6</v>
      </c>
      <c r="F34" s="283">
        <v>53</v>
      </c>
      <c r="G34" s="261"/>
      <c r="H34" s="41">
        <f>F34*G34</f>
        <v>0</v>
      </c>
    </row>
    <row r="35" spans="1:8" ht="38.25">
      <c r="A35" s="3" t="s">
        <v>207</v>
      </c>
      <c r="B35" s="7" t="s">
        <v>30</v>
      </c>
      <c r="C35" s="8"/>
      <c r="D35" s="8"/>
      <c r="E35" s="5" t="s">
        <v>6</v>
      </c>
      <c r="F35" s="283">
        <v>397</v>
      </c>
      <c r="G35" s="324"/>
      <c r="H35" s="41">
        <f>F35*G35</f>
        <v>0</v>
      </c>
    </row>
    <row r="36" spans="1:8" ht="51">
      <c r="A36" s="16" t="s">
        <v>208</v>
      </c>
      <c r="B36" s="7" t="s">
        <v>209</v>
      </c>
      <c r="C36" s="21"/>
      <c r="D36" s="19"/>
      <c r="E36" s="21"/>
      <c r="F36" s="288"/>
      <c r="G36" s="263"/>
      <c r="H36" s="44"/>
    </row>
    <row r="37" spans="1:8" ht="38.25">
      <c r="A37" s="23"/>
      <c r="B37" s="7" t="s">
        <v>31</v>
      </c>
      <c r="C37" s="25"/>
      <c r="D37" s="26"/>
      <c r="E37" s="25"/>
      <c r="F37" s="290"/>
      <c r="G37" s="265"/>
      <c r="H37" s="46"/>
    </row>
    <row r="38" spans="1:8" ht="38.25">
      <c r="A38" s="23"/>
      <c r="B38" s="7" t="s">
        <v>210</v>
      </c>
      <c r="C38" s="25"/>
      <c r="D38" s="26"/>
      <c r="E38" s="25"/>
      <c r="F38" s="290"/>
      <c r="G38" s="265"/>
      <c r="H38" s="46"/>
    </row>
    <row r="39" spans="1:8" ht="38.25">
      <c r="A39" s="23"/>
      <c r="B39" s="7" t="s">
        <v>211</v>
      </c>
      <c r="C39" s="25"/>
      <c r="D39" s="26"/>
      <c r="E39" s="25"/>
      <c r="F39" s="290"/>
      <c r="G39" s="265"/>
      <c r="H39" s="46"/>
    </row>
    <row r="40" spans="1:8" ht="38.25">
      <c r="A40" s="23"/>
      <c r="B40" s="7" t="s">
        <v>212</v>
      </c>
      <c r="C40" s="25"/>
      <c r="D40" s="26"/>
      <c r="E40" s="25"/>
      <c r="F40" s="290"/>
      <c r="G40" s="265"/>
      <c r="H40" s="46"/>
    </row>
    <row r="41" spans="1:8" ht="14.25">
      <c r="A41" s="23"/>
      <c r="B41" s="7" t="s">
        <v>32</v>
      </c>
      <c r="C41" s="25"/>
      <c r="D41" s="26"/>
      <c r="E41" s="25" t="s">
        <v>6</v>
      </c>
      <c r="F41" s="290">
        <v>200</v>
      </c>
      <c r="G41" s="324"/>
      <c r="H41" s="46">
        <f>F41*G41</f>
        <v>0</v>
      </c>
    </row>
    <row r="42" spans="1:8" ht="51">
      <c r="A42" s="23"/>
      <c r="B42" s="24" t="s">
        <v>33</v>
      </c>
      <c r="C42" s="25"/>
      <c r="D42" s="26"/>
      <c r="E42" s="25"/>
      <c r="F42" s="290"/>
      <c r="G42" s="265"/>
      <c r="H42" s="46"/>
    </row>
    <row r="43" spans="1:8" ht="14.25">
      <c r="A43" s="23"/>
      <c r="B43" s="24" t="s">
        <v>34</v>
      </c>
      <c r="C43" s="25"/>
      <c r="D43" s="26"/>
      <c r="E43" s="25"/>
      <c r="F43" s="290"/>
      <c r="G43" s="265"/>
      <c r="H43" s="46"/>
    </row>
    <row r="44" spans="1:8" ht="38.25">
      <c r="A44" s="17"/>
      <c r="B44" s="24" t="s">
        <v>35</v>
      </c>
      <c r="C44" s="22"/>
      <c r="D44" s="20"/>
      <c r="E44" s="22"/>
      <c r="F44" s="289"/>
      <c r="G44" s="264"/>
      <c r="H44" s="45"/>
    </row>
    <row r="45" spans="1:8" ht="76.5">
      <c r="A45" s="3" t="s">
        <v>213</v>
      </c>
      <c r="B45" s="7" t="s">
        <v>36</v>
      </c>
      <c r="C45" s="8"/>
      <c r="D45" s="5"/>
      <c r="E45" s="5" t="s">
        <v>6</v>
      </c>
      <c r="F45" s="283">
        <v>200</v>
      </c>
      <c r="G45" s="261"/>
      <c r="H45" s="41">
        <f aca="true" t="shared" si="1" ref="H45:H52">F45*G45</f>
        <v>0</v>
      </c>
    </row>
    <row r="46" spans="1:8" ht="76.5">
      <c r="A46" s="3" t="s">
        <v>214</v>
      </c>
      <c r="B46" s="27" t="s">
        <v>37</v>
      </c>
      <c r="C46" s="5"/>
      <c r="D46" s="8"/>
      <c r="E46" s="5" t="s">
        <v>6</v>
      </c>
      <c r="F46" s="283">
        <v>40</v>
      </c>
      <c r="G46" s="261"/>
      <c r="H46" s="41">
        <f t="shared" si="1"/>
        <v>0</v>
      </c>
    </row>
    <row r="47" spans="1:8" ht="38.25">
      <c r="A47" s="3" t="s">
        <v>215</v>
      </c>
      <c r="B47" s="7" t="s">
        <v>38</v>
      </c>
      <c r="C47" s="5"/>
      <c r="D47" s="8"/>
      <c r="E47" s="5" t="s">
        <v>6</v>
      </c>
      <c r="F47" s="283">
        <v>32</v>
      </c>
      <c r="G47" s="261"/>
      <c r="H47" s="41">
        <f t="shared" si="1"/>
        <v>0</v>
      </c>
    </row>
    <row r="48" spans="1:8" ht="25.5">
      <c r="A48" s="3" t="s">
        <v>216</v>
      </c>
      <c r="B48" s="7" t="s">
        <v>39</v>
      </c>
      <c r="C48" s="5"/>
      <c r="D48" s="8"/>
      <c r="E48" s="5" t="s">
        <v>6</v>
      </c>
      <c r="F48" s="283">
        <v>3</v>
      </c>
      <c r="G48" s="261"/>
      <c r="H48" s="41">
        <f t="shared" si="1"/>
        <v>0</v>
      </c>
    </row>
    <row r="49" spans="1:8" ht="25.5">
      <c r="A49" s="3" t="s">
        <v>217</v>
      </c>
      <c r="B49" s="7" t="s">
        <v>40</v>
      </c>
      <c r="C49" s="8"/>
      <c r="D49" s="8"/>
      <c r="E49" s="5" t="s">
        <v>41</v>
      </c>
      <c r="F49" s="283">
        <v>50</v>
      </c>
      <c r="G49" s="261"/>
      <c r="H49" s="41">
        <f t="shared" si="1"/>
        <v>0</v>
      </c>
    </row>
    <row r="50" spans="1:8" ht="25.5">
      <c r="A50" s="3" t="s">
        <v>218</v>
      </c>
      <c r="B50" s="7" t="s">
        <v>42</v>
      </c>
      <c r="C50" s="8"/>
      <c r="D50" s="8"/>
      <c r="E50" s="5" t="s">
        <v>41</v>
      </c>
      <c r="F50" s="283">
        <v>20</v>
      </c>
      <c r="G50" s="261"/>
      <c r="H50" s="41">
        <f t="shared" si="1"/>
        <v>0</v>
      </c>
    </row>
    <row r="51" spans="1:8" ht="14.25">
      <c r="A51" s="3" t="s">
        <v>219</v>
      </c>
      <c r="B51" s="7" t="s">
        <v>43</v>
      </c>
      <c r="C51" s="8"/>
      <c r="D51" s="8"/>
      <c r="E51" s="5" t="s">
        <v>41</v>
      </c>
      <c r="F51" s="283">
        <v>10</v>
      </c>
      <c r="G51" s="261"/>
      <c r="H51" s="41">
        <f t="shared" si="1"/>
        <v>0</v>
      </c>
    </row>
    <row r="52" spans="1:8" ht="38.25">
      <c r="A52" s="16" t="s">
        <v>220</v>
      </c>
      <c r="B52" s="29" t="s">
        <v>221</v>
      </c>
      <c r="C52" s="21"/>
      <c r="D52" s="19"/>
      <c r="E52" s="5" t="s">
        <v>9</v>
      </c>
      <c r="F52" s="283">
        <v>1</v>
      </c>
      <c r="G52" s="261"/>
      <c r="H52" s="41">
        <f t="shared" si="1"/>
        <v>0</v>
      </c>
    </row>
    <row r="53" spans="1:8" ht="25.5">
      <c r="A53" s="16" t="s">
        <v>222</v>
      </c>
      <c r="B53" s="7" t="s">
        <v>44</v>
      </c>
      <c r="C53" s="19"/>
      <c r="D53" s="19"/>
      <c r="E53" s="48"/>
      <c r="F53" s="283"/>
      <c r="G53" s="195"/>
      <c r="H53" s="41"/>
    </row>
    <row r="54" spans="1:8" ht="15">
      <c r="A54" s="23"/>
      <c r="B54" s="7" t="s">
        <v>223</v>
      </c>
      <c r="C54" s="50"/>
      <c r="D54" s="50"/>
      <c r="E54" s="48" t="s">
        <v>45</v>
      </c>
      <c r="F54" s="283">
        <v>30</v>
      </c>
      <c r="G54" s="261"/>
      <c r="H54" s="41">
        <f>F54*G54</f>
        <v>0</v>
      </c>
    </row>
    <row r="55" spans="1:8" ht="14.25">
      <c r="A55" s="17"/>
      <c r="B55" s="7" t="s">
        <v>224</v>
      </c>
      <c r="C55" s="20"/>
      <c r="D55" s="20"/>
      <c r="E55" s="48" t="s">
        <v>45</v>
      </c>
      <c r="F55" s="283">
        <v>30</v>
      </c>
      <c r="G55" s="261"/>
      <c r="H55" s="41">
        <f>F55*G55</f>
        <v>0</v>
      </c>
    </row>
    <row r="56" spans="1:8" s="203" customFormat="1" ht="15">
      <c r="A56" s="209"/>
      <c r="B56" s="210" t="s">
        <v>321</v>
      </c>
      <c r="C56" s="211"/>
      <c r="D56" s="211"/>
      <c r="E56" s="212"/>
      <c r="F56" s="291"/>
      <c r="G56" s="137"/>
      <c r="H56" s="137">
        <f>SUM(H25:H55)</f>
        <v>0</v>
      </c>
    </row>
    <row r="57" spans="1:8" ht="14.25">
      <c r="A57" s="3"/>
      <c r="B57" s="3"/>
      <c r="C57" s="4"/>
      <c r="D57" s="4"/>
      <c r="E57" s="4"/>
      <c r="F57" s="281"/>
      <c r="G57" s="195"/>
      <c r="H57" s="41"/>
    </row>
    <row r="58" spans="1:8" ht="14.25">
      <c r="A58" s="3"/>
      <c r="B58" s="3"/>
      <c r="C58" s="4"/>
      <c r="D58" s="4"/>
      <c r="E58" s="4"/>
      <c r="F58" s="281"/>
      <c r="G58" s="195"/>
      <c r="H58" s="41"/>
    </row>
    <row r="59" spans="1:8" s="222" customFormat="1" ht="28.5">
      <c r="A59" s="220" t="s">
        <v>764</v>
      </c>
      <c r="B59" s="220" t="s">
        <v>765</v>
      </c>
      <c r="C59" s="220" t="s">
        <v>766</v>
      </c>
      <c r="D59" s="220" t="s">
        <v>767</v>
      </c>
      <c r="E59" s="220" t="s">
        <v>768</v>
      </c>
      <c r="F59" s="280" t="s">
        <v>769</v>
      </c>
      <c r="G59" s="260" t="s">
        <v>770</v>
      </c>
      <c r="H59" s="221" t="s">
        <v>771</v>
      </c>
    </row>
    <row r="60" spans="1:8" ht="14.25">
      <c r="A60" s="3"/>
      <c r="B60" s="3"/>
      <c r="C60" s="4"/>
      <c r="D60" s="4"/>
      <c r="E60" s="4"/>
      <c r="F60" s="281"/>
      <c r="G60" s="195"/>
      <c r="H60" s="41"/>
    </row>
    <row r="61" spans="1:8" s="152" customFormat="1" ht="31.5">
      <c r="A61" s="217" t="s">
        <v>46</v>
      </c>
      <c r="B61" s="206" t="s">
        <v>47</v>
      </c>
      <c r="C61" s="150"/>
      <c r="D61" s="150"/>
      <c r="E61" s="150"/>
      <c r="F61" s="282"/>
      <c r="G61" s="151"/>
      <c r="H61" s="151"/>
    </row>
    <row r="62" spans="1:8" ht="38.25">
      <c r="A62" s="3"/>
      <c r="B62" s="28" t="s">
        <v>48</v>
      </c>
      <c r="C62" s="8"/>
      <c r="D62" s="5"/>
      <c r="E62" s="5"/>
      <c r="F62" s="283"/>
      <c r="G62" s="195"/>
      <c r="H62" s="41"/>
    </row>
    <row r="63" spans="1:8" ht="76.5">
      <c r="A63" s="3" t="s">
        <v>49</v>
      </c>
      <c r="B63" s="7" t="s">
        <v>225</v>
      </c>
      <c r="C63" s="8"/>
      <c r="D63" s="5"/>
      <c r="E63" s="5" t="s">
        <v>50</v>
      </c>
      <c r="F63" s="283">
        <v>318</v>
      </c>
      <c r="G63" s="261"/>
      <c r="H63" s="41">
        <f>F63*G63</f>
        <v>0</v>
      </c>
    </row>
    <row r="64" spans="1:8" ht="63.75">
      <c r="A64" s="16" t="s">
        <v>51</v>
      </c>
      <c r="B64" s="29" t="s">
        <v>52</v>
      </c>
      <c r="C64" s="19"/>
      <c r="D64" s="21"/>
      <c r="E64" s="21" t="s">
        <v>50</v>
      </c>
      <c r="F64" s="288">
        <v>318</v>
      </c>
      <c r="G64" s="261"/>
      <c r="H64" s="41">
        <f>F64*G64</f>
        <v>0</v>
      </c>
    </row>
    <row r="65" spans="1:8" ht="102">
      <c r="A65" s="16" t="s">
        <v>53</v>
      </c>
      <c r="B65" s="7" t="s">
        <v>226</v>
      </c>
      <c r="C65" s="19"/>
      <c r="D65" s="21"/>
      <c r="E65" s="21" t="s">
        <v>1</v>
      </c>
      <c r="F65" s="288">
        <v>14.5</v>
      </c>
      <c r="G65" s="324"/>
      <c r="H65" s="44">
        <f>F65*G65</f>
        <v>0</v>
      </c>
    </row>
    <row r="66" spans="1:8" ht="14.25">
      <c r="A66" s="23"/>
      <c r="B66" s="24" t="s">
        <v>34</v>
      </c>
      <c r="C66" s="26"/>
      <c r="D66" s="25"/>
      <c r="E66" s="25"/>
      <c r="F66" s="290"/>
      <c r="G66" s="265"/>
      <c r="H66" s="46"/>
    </row>
    <row r="67" spans="1:8" ht="38.25">
      <c r="A67" s="17"/>
      <c r="B67" s="24" t="s">
        <v>54</v>
      </c>
      <c r="C67" s="20"/>
      <c r="D67" s="22"/>
      <c r="E67" s="22"/>
      <c r="F67" s="289"/>
      <c r="G67" s="264"/>
      <c r="H67" s="45"/>
    </row>
    <row r="68" spans="1:8" ht="25.5">
      <c r="A68" s="3" t="s">
        <v>55</v>
      </c>
      <c r="B68" s="7" t="s">
        <v>56</v>
      </c>
      <c r="C68" s="8"/>
      <c r="D68" s="5"/>
      <c r="E68" s="5" t="s">
        <v>9</v>
      </c>
      <c r="F68" s="283">
        <v>1</v>
      </c>
      <c r="G68" s="324"/>
      <c r="H68" s="41">
        <f>F68*G68</f>
        <v>0</v>
      </c>
    </row>
    <row r="69" spans="1:8" ht="63.75">
      <c r="A69" s="3" t="s">
        <v>57</v>
      </c>
      <c r="B69" s="30" t="s">
        <v>58</v>
      </c>
      <c r="C69" s="8"/>
      <c r="D69" s="5"/>
      <c r="E69" s="5"/>
      <c r="F69" s="283"/>
      <c r="G69" s="195"/>
      <c r="H69" s="41"/>
    </row>
    <row r="70" spans="1:8" ht="102">
      <c r="A70" s="3" t="s">
        <v>59</v>
      </c>
      <c r="B70" s="7" t="s">
        <v>60</v>
      </c>
      <c r="C70" s="8"/>
      <c r="D70" s="5"/>
      <c r="E70" s="5" t="s">
        <v>50</v>
      </c>
      <c r="F70" s="283">
        <v>530</v>
      </c>
      <c r="G70" s="261"/>
      <c r="H70" s="41">
        <f>F70*G70</f>
        <v>0</v>
      </c>
    </row>
    <row r="71" spans="1:8" ht="114.75">
      <c r="A71" s="3" t="s">
        <v>61</v>
      </c>
      <c r="B71" s="7" t="s">
        <v>62</v>
      </c>
      <c r="C71" s="8"/>
      <c r="D71" s="5"/>
      <c r="E71" s="5" t="s">
        <v>50</v>
      </c>
      <c r="F71" s="283">
        <v>530</v>
      </c>
      <c r="G71" s="261"/>
      <c r="H71" s="41">
        <f>F71*G71</f>
        <v>0</v>
      </c>
    </row>
    <row r="72" spans="1:8" ht="89.25">
      <c r="A72" s="3" t="s">
        <v>63</v>
      </c>
      <c r="B72" s="7" t="s">
        <v>227</v>
      </c>
      <c r="C72" s="8"/>
      <c r="D72" s="5"/>
      <c r="E72" s="5" t="s">
        <v>6</v>
      </c>
      <c r="F72" s="283">
        <v>53</v>
      </c>
      <c r="G72" s="261"/>
      <c r="H72" s="41">
        <f>F72*G72</f>
        <v>0</v>
      </c>
    </row>
    <row r="73" spans="1:8" ht="14.25">
      <c r="A73" s="3"/>
      <c r="B73" s="7"/>
      <c r="C73" s="251"/>
      <c r="D73" s="5"/>
      <c r="E73" s="5"/>
      <c r="F73" s="283"/>
      <c r="G73" s="261"/>
      <c r="H73" s="41"/>
    </row>
    <row r="74" spans="1:8" ht="14.25">
      <c r="A74" s="3"/>
      <c r="B74" s="7"/>
      <c r="C74" s="251"/>
      <c r="D74" s="5"/>
      <c r="E74" s="5"/>
      <c r="F74" s="283"/>
      <c r="G74" s="261"/>
      <c r="H74" s="41"/>
    </row>
    <row r="75" spans="1:8" ht="14.25">
      <c r="A75" s="3"/>
      <c r="B75" s="7"/>
      <c r="C75" s="251"/>
      <c r="D75" s="5"/>
      <c r="E75" s="5"/>
      <c r="F75" s="283"/>
      <c r="G75" s="195"/>
      <c r="H75" s="41"/>
    </row>
    <row r="76" spans="1:8" ht="14.25">
      <c r="A76" s="16"/>
      <c r="B76" s="29"/>
      <c r="C76" s="252"/>
      <c r="D76" s="21"/>
      <c r="E76" s="21"/>
      <c r="F76" s="288"/>
      <c r="G76" s="195"/>
      <c r="H76" s="44"/>
    </row>
    <row r="77" spans="1:8" ht="14.25">
      <c r="A77" s="16"/>
      <c r="B77" s="29"/>
      <c r="C77" s="252"/>
      <c r="D77" s="21"/>
      <c r="E77" s="21"/>
      <c r="F77" s="288"/>
      <c r="G77" s="195"/>
      <c r="H77" s="44"/>
    </row>
    <row r="78" spans="1:8" s="222" customFormat="1" ht="28.5">
      <c r="A78" s="220" t="s">
        <v>764</v>
      </c>
      <c r="B78" s="220" t="s">
        <v>765</v>
      </c>
      <c r="C78" s="220" t="s">
        <v>766</v>
      </c>
      <c r="D78" s="220" t="s">
        <v>767</v>
      </c>
      <c r="E78" s="220" t="s">
        <v>768</v>
      </c>
      <c r="F78" s="280" t="s">
        <v>769</v>
      </c>
      <c r="G78" s="260" t="s">
        <v>770</v>
      </c>
      <c r="H78" s="221" t="s">
        <v>771</v>
      </c>
    </row>
    <row r="79" spans="1:8" ht="14.25">
      <c r="A79" s="16"/>
      <c r="B79" s="31" t="s">
        <v>64</v>
      </c>
      <c r="C79" s="21"/>
      <c r="D79" s="21"/>
      <c r="E79" s="21"/>
      <c r="F79" s="288"/>
      <c r="G79" s="195"/>
      <c r="H79" s="44"/>
    </row>
    <row r="80" spans="1:8" ht="204">
      <c r="A80" s="16" t="s">
        <v>65</v>
      </c>
      <c r="B80" s="7" t="s">
        <v>228</v>
      </c>
      <c r="C80" s="19"/>
      <c r="D80" s="21"/>
      <c r="E80" s="21" t="s">
        <v>6</v>
      </c>
      <c r="F80" s="288">
        <v>44</v>
      </c>
      <c r="G80" s="324"/>
      <c r="H80" s="44">
        <f>F80*G80</f>
        <v>0</v>
      </c>
    </row>
    <row r="81" spans="1:8" ht="14.25">
      <c r="A81" s="23"/>
      <c r="B81" s="24" t="s">
        <v>34</v>
      </c>
      <c r="C81" s="26"/>
      <c r="D81" s="25"/>
      <c r="E81" s="25"/>
      <c r="F81" s="290"/>
      <c r="G81" s="265"/>
      <c r="H81" s="46"/>
    </row>
    <row r="82" spans="1:8" ht="38.25">
      <c r="A82" s="23"/>
      <c r="B82" s="24" t="s">
        <v>66</v>
      </c>
      <c r="C82" s="26"/>
      <c r="D82" s="25"/>
      <c r="E82" s="25"/>
      <c r="F82" s="290"/>
      <c r="G82" s="265"/>
      <c r="H82" s="46"/>
    </row>
    <row r="83" spans="1:8" ht="38.25">
      <c r="A83" s="17"/>
      <c r="B83" s="24" t="s">
        <v>67</v>
      </c>
      <c r="C83" s="20"/>
      <c r="D83" s="22"/>
      <c r="E83" s="22"/>
      <c r="F83" s="289"/>
      <c r="G83" s="264"/>
      <c r="H83" s="45"/>
    </row>
    <row r="84" spans="1:8" ht="63.75">
      <c r="A84" s="3" t="s">
        <v>68</v>
      </c>
      <c r="B84" s="7" t="s">
        <v>229</v>
      </c>
      <c r="C84" s="8"/>
      <c r="D84" s="5"/>
      <c r="E84" s="5" t="s">
        <v>69</v>
      </c>
      <c r="F84" s="283">
        <v>45</v>
      </c>
      <c r="G84" s="261"/>
      <c r="H84" s="41">
        <f>F84*G84</f>
        <v>0</v>
      </c>
    </row>
    <row r="85" spans="1:8" ht="51">
      <c r="A85" s="3" t="s">
        <v>70</v>
      </c>
      <c r="B85" s="7" t="s">
        <v>230</v>
      </c>
      <c r="C85" s="8"/>
      <c r="D85" s="5"/>
      <c r="E85" s="5" t="s">
        <v>6</v>
      </c>
      <c r="F85" s="283">
        <v>42</v>
      </c>
      <c r="G85" s="261"/>
      <c r="H85" s="41">
        <f>F85*G85</f>
        <v>0</v>
      </c>
    </row>
    <row r="86" spans="1:8" ht="25.5">
      <c r="A86" s="16" t="s">
        <v>71</v>
      </c>
      <c r="B86" s="29" t="s">
        <v>72</v>
      </c>
      <c r="C86" s="21"/>
      <c r="D86" s="19"/>
      <c r="E86" s="21" t="s">
        <v>6</v>
      </c>
      <c r="F86" s="288">
        <v>44</v>
      </c>
      <c r="G86" s="261"/>
      <c r="H86" s="41">
        <f>F86*G86</f>
        <v>0</v>
      </c>
    </row>
    <row r="87" spans="1:8" ht="102">
      <c r="A87" s="16" t="s">
        <v>73</v>
      </c>
      <c r="B87" s="7" t="s">
        <v>231</v>
      </c>
      <c r="C87" s="21"/>
      <c r="D87" s="19"/>
      <c r="E87" s="21" t="s">
        <v>6</v>
      </c>
      <c r="F87" s="288">
        <v>4</v>
      </c>
      <c r="G87" s="324"/>
      <c r="H87" s="44">
        <f>F87*G87</f>
        <v>0</v>
      </c>
    </row>
    <row r="88" spans="1:8" ht="14.25">
      <c r="A88" s="23"/>
      <c r="B88" s="24" t="s">
        <v>34</v>
      </c>
      <c r="C88" s="25"/>
      <c r="D88" s="26"/>
      <c r="E88" s="25"/>
      <c r="F88" s="290"/>
      <c r="G88" s="265"/>
      <c r="H88" s="46"/>
    </row>
    <row r="89" spans="1:8" ht="25.5">
      <c r="A89" s="17"/>
      <c r="B89" s="24" t="s">
        <v>74</v>
      </c>
      <c r="C89" s="22"/>
      <c r="D89" s="20"/>
      <c r="E89" s="22"/>
      <c r="F89" s="289"/>
      <c r="G89" s="264"/>
      <c r="H89" s="45"/>
    </row>
    <row r="90" spans="1:8" ht="51">
      <c r="A90" s="3" t="s">
        <v>75</v>
      </c>
      <c r="B90" s="7" t="s">
        <v>76</v>
      </c>
      <c r="C90" s="5"/>
      <c r="D90" s="8"/>
      <c r="E90" s="5" t="s">
        <v>69</v>
      </c>
      <c r="F90" s="283">
        <v>9</v>
      </c>
      <c r="G90" s="261"/>
      <c r="H90" s="41">
        <f aca="true" t="shared" si="2" ref="H90:H102">F90*G90</f>
        <v>0</v>
      </c>
    </row>
    <row r="91" spans="1:8" ht="25.5">
      <c r="A91" s="3" t="s">
        <v>77</v>
      </c>
      <c r="B91" s="7" t="s">
        <v>78</v>
      </c>
      <c r="C91" s="5"/>
      <c r="D91" s="8"/>
      <c r="E91" s="5" t="s">
        <v>6</v>
      </c>
      <c r="F91" s="283">
        <v>40</v>
      </c>
      <c r="G91" s="261"/>
      <c r="H91" s="41">
        <f t="shared" si="2"/>
        <v>0</v>
      </c>
    </row>
    <row r="92" spans="1:8" ht="25.5">
      <c r="A92" s="3" t="s">
        <v>79</v>
      </c>
      <c r="B92" s="7" t="s">
        <v>80</v>
      </c>
      <c r="C92" s="5"/>
      <c r="D92" s="8"/>
      <c r="E92" s="5" t="s">
        <v>6</v>
      </c>
      <c r="F92" s="283">
        <v>40</v>
      </c>
      <c r="G92" s="261"/>
      <c r="H92" s="41">
        <f t="shared" si="2"/>
        <v>0</v>
      </c>
    </row>
    <row r="93" spans="1:8" ht="25.5">
      <c r="A93" s="3" t="s">
        <v>81</v>
      </c>
      <c r="B93" s="7" t="s">
        <v>82</v>
      </c>
      <c r="C93" s="5"/>
      <c r="D93" s="8"/>
      <c r="E93" s="5" t="s">
        <v>6</v>
      </c>
      <c r="F93" s="283">
        <v>32</v>
      </c>
      <c r="G93" s="261"/>
      <c r="H93" s="41">
        <f t="shared" si="2"/>
        <v>0</v>
      </c>
    </row>
    <row r="94" spans="1:8" ht="38.25">
      <c r="A94" s="3" t="s">
        <v>83</v>
      </c>
      <c r="B94" s="7" t="s">
        <v>84</v>
      </c>
      <c r="C94" s="5"/>
      <c r="D94" s="8"/>
      <c r="E94" s="5" t="s">
        <v>6</v>
      </c>
      <c r="F94" s="283">
        <v>32</v>
      </c>
      <c r="G94" s="261"/>
      <c r="H94" s="41">
        <f t="shared" si="2"/>
        <v>0</v>
      </c>
    </row>
    <row r="95" spans="1:8" ht="76.5">
      <c r="A95" s="3" t="s">
        <v>85</v>
      </c>
      <c r="B95" s="7" t="s">
        <v>232</v>
      </c>
      <c r="C95" s="5"/>
      <c r="D95" s="8"/>
      <c r="E95" s="5" t="s">
        <v>6</v>
      </c>
      <c r="F95" s="283">
        <v>125</v>
      </c>
      <c r="G95" s="261"/>
      <c r="H95" s="41">
        <f t="shared" si="2"/>
        <v>0</v>
      </c>
    </row>
    <row r="96" spans="1:8" ht="14.25">
      <c r="A96" s="3"/>
      <c r="B96" s="7"/>
      <c r="C96" s="5"/>
      <c r="D96" s="251"/>
      <c r="E96" s="5"/>
      <c r="F96" s="283"/>
      <c r="G96" s="261"/>
      <c r="H96" s="41"/>
    </row>
    <row r="97" spans="1:8" s="222" customFormat="1" ht="28.5">
      <c r="A97" s="220" t="s">
        <v>764</v>
      </c>
      <c r="B97" s="220" t="s">
        <v>765</v>
      </c>
      <c r="C97" s="220" t="s">
        <v>766</v>
      </c>
      <c r="D97" s="220" t="s">
        <v>767</v>
      </c>
      <c r="E97" s="220" t="s">
        <v>768</v>
      </c>
      <c r="F97" s="280" t="s">
        <v>769</v>
      </c>
      <c r="G97" s="260" t="s">
        <v>770</v>
      </c>
      <c r="H97" s="221" t="s">
        <v>771</v>
      </c>
    </row>
    <row r="98" spans="1:8" ht="76.5">
      <c r="A98" s="3" t="s">
        <v>86</v>
      </c>
      <c r="B98" s="7" t="s">
        <v>233</v>
      </c>
      <c r="C98" s="5"/>
      <c r="D98" s="8"/>
      <c r="E98" s="5" t="s">
        <v>6</v>
      </c>
      <c r="F98" s="283">
        <v>7</v>
      </c>
      <c r="G98" s="261"/>
      <c r="H98" s="41">
        <f t="shared" si="2"/>
        <v>0</v>
      </c>
    </row>
    <row r="99" spans="1:8" ht="25.5">
      <c r="A99" s="3" t="s">
        <v>87</v>
      </c>
      <c r="B99" s="7" t="s">
        <v>88</v>
      </c>
      <c r="C99" s="5"/>
      <c r="D99" s="8"/>
      <c r="E99" s="5" t="s">
        <v>6</v>
      </c>
      <c r="F99" s="283">
        <v>45</v>
      </c>
      <c r="G99" s="261"/>
      <c r="H99" s="41">
        <f t="shared" si="2"/>
        <v>0</v>
      </c>
    </row>
    <row r="100" spans="1:8" ht="38.25">
      <c r="A100" s="3" t="s">
        <v>89</v>
      </c>
      <c r="B100" s="7" t="s">
        <v>234</v>
      </c>
      <c r="C100" s="8"/>
      <c r="D100" s="5"/>
      <c r="E100" s="5" t="s">
        <v>6</v>
      </c>
      <c r="F100" s="283">
        <v>55</v>
      </c>
      <c r="G100" s="261"/>
      <c r="H100" s="41">
        <f t="shared" si="2"/>
        <v>0</v>
      </c>
    </row>
    <row r="101" spans="1:8" ht="38.25">
      <c r="A101" s="3" t="s">
        <v>90</v>
      </c>
      <c r="B101" s="7" t="s">
        <v>235</v>
      </c>
      <c r="C101" s="8"/>
      <c r="D101" s="5"/>
      <c r="E101" s="5" t="s">
        <v>6</v>
      </c>
      <c r="F101" s="283">
        <v>74</v>
      </c>
      <c r="G101" s="261"/>
      <c r="H101" s="41">
        <f t="shared" si="2"/>
        <v>0</v>
      </c>
    </row>
    <row r="102" spans="1:8" ht="51">
      <c r="A102" s="3" t="s">
        <v>91</v>
      </c>
      <c r="B102" s="7" t="s">
        <v>236</v>
      </c>
      <c r="C102" s="8"/>
      <c r="D102" s="5"/>
      <c r="E102" s="5" t="s">
        <v>6</v>
      </c>
      <c r="F102" s="283">
        <v>55</v>
      </c>
      <c r="G102" s="261"/>
      <c r="H102" s="41">
        <f t="shared" si="2"/>
        <v>0</v>
      </c>
    </row>
    <row r="103" spans="1:8" s="203" customFormat="1" ht="30">
      <c r="A103" s="201"/>
      <c r="B103" s="201" t="s">
        <v>92</v>
      </c>
      <c r="C103" s="202"/>
      <c r="D103" s="202"/>
      <c r="E103" s="202"/>
      <c r="F103" s="292"/>
      <c r="G103" s="137"/>
      <c r="H103" s="137">
        <f>SUM(H62:H102)</f>
        <v>0</v>
      </c>
    </row>
    <row r="104" spans="1:8" ht="14.25">
      <c r="A104" s="3"/>
      <c r="B104" s="3"/>
      <c r="C104" s="4"/>
      <c r="D104" s="4"/>
      <c r="E104" s="4"/>
      <c r="F104" s="281"/>
      <c r="G104" s="195"/>
      <c r="H104" s="41"/>
    </row>
    <row r="105" spans="1:8" ht="14.25">
      <c r="A105" s="3"/>
      <c r="B105" s="3"/>
      <c r="C105" s="4"/>
      <c r="D105" s="4"/>
      <c r="E105" s="4"/>
      <c r="F105" s="281"/>
      <c r="G105" s="195"/>
      <c r="H105" s="41"/>
    </row>
    <row r="106" spans="1:8" s="57" customFormat="1" ht="15.75">
      <c r="A106" s="139" t="s">
        <v>93</v>
      </c>
      <c r="B106" s="223" t="s">
        <v>94</v>
      </c>
      <c r="C106" s="224"/>
      <c r="D106" s="224"/>
      <c r="E106" s="224"/>
      <c r="F106" s="293"/>
      <c r="G106" s="151"/>
      <c r="H106" s="56"/>
    </row>
    <row r="107" spans="1:8" ht="63.75">
      <c r="A107" s="3" t="s">
        <v>95</v>
      </c>
      <c r="B107" s="7" t="s">
        <v>96</v>
      </c>
      <c r="C107" s="8"/>
      <c r="D107" s="253"/>
      <c r="E107" s="5" t="s">
        <v>6</v>
      </c>
      <c r="F107" s="283">
        <v>116</v>
      </c>
      <c r="G107" s="261"/>
      <c r="H107" s="41">
        <f>F107*G107</f>
        <v>0</v>
      </c>
    </row>
    <row r="108" spans="1:8" ht="63.75">
      <c r="A108" s="3" t="s">
        <v>97</v>
      </c>
      <c r="B108" s="7" t="s">
        <v>237</v>
      </c>
      <c r="C108" s="8"/>
      <c r="D108" s="5"/>
      <c r="E108" s="5" t="s">
        <v>6</v>
      </c>
      <c r="F108" s="283">
        <v>74</v>
      </c>
      <c r="G108" s="261"/>
      <c r="H108" s="41">
        <f>F108*G108</f>
        <v>0</v>
      </c>
    </row>
    <row r="109" spans="1:8" ht="25.5">
      <c r="A109" s="3" t="s">
        <v>98</v>
      </c>
      <c r="B109" s="7" t="s">
        <v>99</v>
      </c>
      <c r="C109" s="8"/>
      <c r="D109" s="5"/>
      <c r="E109" s="5" t="s">
        <v>69</v>
      </c>
      <c r="F109" s="283">
        <v>36</v>
      </c>
      <c r="G109" s="261"/>
      <c r="H109" s="41">
        <f>F109*G109</f>
        <v>0</v>
      </c>
    </row>
    <row r="110" spans="1:8" ht="51">
      <c r="A110" s="3" t="s">
        <v>100</v>
      </c>
      <c r="B110" s="7" t="s">
        <v>101</v>
      </c>
      <c r="C110" s="8"/>
      <c r="D110" s="5"/>
      <c r="E110" s="5" t="s">
        <v>69</v>
      </c>
      <c r="F110" s="283">
        <v>13</v>
      </c>
      <c r="G110" s="261"/>
      <c r="H110" s="41">
        <f>F110*G110</f>
        <v>0</v>
      </c>
    </row>
    <row r="111" spans="1:8" s="203" customFormat="1" ht="15">
      <c r="A111" s="201"/>
      <c r="B111" s="213" t="s">
        <v>102</v>
      </c>
      <c r="C111" s="212"/>
      <c r="D111" s="212"/>
      <c r="E111" s="212"/>
      <c r="F111" s="291"/>
      <c r="G111" s="137"/>
      <c r="H111" s="137">
        <f>SUM(H107:H110)</f>
        <v>0</v>
      </c>
    </row>
    <row r="112" spans="1:8" ht="14.25">
      <c r="A112" s="3"/>
      <c r="B112" s="3"/>
      <c r="C112" s="4"/>
      <c r="D112" s="4"/>
      <c r="E112" s="4"/>
      <c r="F112" s="281"/>
      <c r="G112" s="195"/>
      <c r="H112" s="41"/>
    </row>
    <row r="113" spans="1:8" ht="14.25">
      <c r="A113" s="3"/>
      <c r="B113" s="3"/>
      <c r="C113" s="4"/>
      <c r="D113" s="4"/>
      <c r="E113" s="4"/>
      <c r="F113" s="281"/>
      <c r="G113" s="195"/>
      <c r="H113" s="41"/>
    </row>
    <row r="114" spans="1:8" s="155" customFormat="1" ht="15.75">
      <c r="A114" s="217" t="s">
        <v>103</v>
      </c>
      <c r="B114" s="218" t="s">
        <v>104</v>
      </c>
      <c r="C114" s="225"/>
      <c r="D114" s="225"/>
      <c r="E114" s="225"/>
      <c r="F114" s="294"/>
      <c r="G114" s="141"/>
      <c r="H114" s="141"/>
    </row>
    <row r="115" spans="1:8" ht="51">
      <c r="A115" s="3" t="s">
        <v>105</v>
      </c>
      <c r="B115" s="7" t="s">
        <v>106</v>
      </c>
      <c r="C115" s="8"/>
      <c r="D115" s="5"/>
      <c r="E115" s="5" t="s">
        <v>69</v>
      </c>
      <c r="F115" s="283">
        <v>36</v>
      </c>
      <c r="G115" s="261"/>
      <c r="H115" s="41">
        <f aca="true" t="shared" si="3" ref="H115:H123">F115*G115</f>
        <v>0</v>
      </c>
    </row>
    <row r="116" spans="1:8" ht="63.75">
      <c r="A116" s="3" t="s">
        <v>107</v>
      </c>
      <c r="B116" s="7" t="s">
        <v>108</v>
      </c>
      <c r="C116" s="8"/>
      <c r="D116" s="5"/>
      <c r="E116" s="5" t="s">
        <v>69</v>
      </c>
      <c r="F116" s="283">
        <v>2.6</v>
      </c>
      <c r="G116" s="261"/>
      <c r="H116" s="41">
        <f t="shared" si="3"/>
        <v>0</v>
      </c>
    </row>
    <row r="117" spans="1:8" ht="76.5">
      <c r="A117" s="3" t="s">
        <v>109</v>
      </c>
      <c r="B117" s="7" t="s">
        <v>110</v>
      </c>
      <c r="C117" s="8"/>
      <c r="D117" s="5"/>
      <c r="E117" s="5" t="s">
        <v>69</v>
      </c>
      <c r="F117" s="283">
        <v>60</v>
      </c>
      <c r="G117" s="261"/>
      <c r="H117" s="41">
        <f t="shared" si="3"/>
        <v>0</v>
      </c>
    </row>
    <row r="118" spans="1:8" ht="63.75">
      <c r="A118" s="3" t="s">
        <v>111</v>
      </c>
      <c r="B118" s="7" t="s">
        <v>112</v>
      </c>
      <c r="C118" s="8"/>
      <c r="D118" s="5"/>
      <c r="E118" s="5" t="s">
        <v>9</v>
      </c>
      <c r="F118" s="283">
        <v>1</v>
      </c>
      <c r="G118" s="261"/>
      <c r="H118" s="41">
        <f t="shared" si="3"/>
        <v>0</v>
      </c>
    </row>
    <row r="119" spans="1:8" ht="14.25">
      <c r="A119" s="3"/>
      <c r="B119" s="7"/>
      <c r="C119" s="251"/>
      <c r="D119" s="5"/>
      <c r="E119" s="5"/>
      <c r="F119" s="283"/>
      <c r="G119" s="261"/>
      <c r="H119" s="41"/>
    </row>
    <row r="120" spans="1:8" s="222" customFormat="1" ht="28.5">
      <c r="A120" s="220" t="s">
        <v>764</v>
      </c>
      <c r="B120" s="220" t="s">
        <v>765</v>
      </c>
      <c r="C120" s="220" t="s">
        <v>766</v>
      </c>
      <c r="D120" s="220" t="s">
        <v>767</v>
      </c>
      <c r="E120" s="220" t="s">
        <v>768</v>
      </c>
      <c r="F120" s="280" t="s">
        <v>769</v>
      </c>
      <c r="G120" s="260" t="s">
        <v>770</v>
      </c>
      <c r="H120" s="221" t="s">
        <v>771</v>
      </c>
    </row>
    <row r="121" spans="1:8" ht="38.25">
      <c r="A121" s="3" t="s">
        <v>113</v>
      </c>
      <c r="B121" s="7" t="s">
        <v>114</v>
      </c>
      <c r="C121" s="8"/>
      <c r="D121" s="5"/>
      <c r="E121" s="5" t="s">
        <v>69</v>
      </c>
      <c r="F121" s="283">
        <v>10.4</v>
      </c>
      <c r="G121" s="261"/>
      <c r="H121" s="41">
        <f t="shared" si="3"/>
        <v>0</v>
      </c>
    </row>
    <row r="122" spans="1:8" ht="51">
      <c r="A122" s="3" t="s">
        <v>115</v>
      </c>
      <c r="B122" s="7" t="s">
        <v>116</v>
      </c>
      <c r="C122" s="5"/>
      <c r="D122" s="8"/>
      <c r="E122" s="5" t="s">
        <v>6</v>
      </c>
      <c r="F122" s="283">
        <v>13</v>
      </c>
      <c r="G122" s="261"/>
      <c r="H122" s="41">
        <f t="shared" si="3"/>
        <v>0</v>
      </c>
    </row>
    <row r="123" spans="1:8" ht="63.75">
      <c r="A123" s="16" t="s">
        <v>117</v>
      </c>
      <c r="B123" s="29" t="s">
        <v>118</v>
      </c>
      <c r="C123" s="21"/>
      <c r="D123" s="19"/>
      <c r="E123" s="21" t="s">
        <v>6</v>
      </c>
      <c r="F123" s="288">
        <v>9</v>
      </c>
      <c r="G123" s="261"/>
      <c r="H123" s="41">
        <f t="shared" si="3"/>
        <v>0</v>
      </c>
    </row>
    <row r="124" spans="1:8" ht="63.75">
      <c r="A124" s="16" t="s">
        <v>119</v>
      </c>
      <c r="B124" s="32" t="s">
        <v>120</v>
      </c>
      <c r="C124" s="21"/>
      <c r="D124" s="33"/>
      <c r="E124" s="5"/>
      <c r="F124" s="283"/>
      <c r="G124" s="261"/>
      <c r="H124" s="41"/>
    </row>
    <row r="125" spans="1:8" ht="14.25">
      <c r="A125" s="23"/>
      <c r="B125" s="32" t="s">
        <v>121</v>
      </c>
      <c r="C125" s="25"/>
      <c r="D125" s="34"/>
      <c r="E125" s="5" t="s">
        <v>6</v>
      </c>
      <c r="F125" s="283">
        <v>2</v>
      </c>
      <c r="G125" s="261"/>
      <c r="H125" s="41">
        <f>F125*G125</f>
        <v>0</v>
      </c>
    </row>
    <row r="126" spans="1:8" ht="14.25">
      <c r="A126" s="17"/>
      <c r="B126" s="32" t="s">
        <v>122</v>
      </c>
      <c r="C126" s="22"/>
      <c r="D126" s="35"/>
      <c r="E126" s="5" t="s">
        <v>6</v>
      </c>
      <c r="F126" s="283">
        <v>1</v>
      </c>
      <c r="G126" s="261"/>
      <c r="H126" s="41">
        <f>F126*G126</f>
        <v>0</v>
      </c>
    </row>
    <row r="127" spans="1:8" ht="51">
      <c r="A127" s="16" t="s">
        <v>123</v>
      </c>
      <c r="B127" s="32" t="s">
        <v>124</v>
      </c>
      <c r="C127" s="21"/>
      <c r="D127" s="19"/>
      <c r="E127" s="5"/>
      <c r="F127" s="283"/>
      <c r="G127" s="261"/>
      <c r="H127" s="41"/>
    </row>
    <row r="128" spans="1:8" ht="14.25">
      <c r="A128" s="23"/>
      <c r="B128" s="32" t="s">
        <v>125</v>
      </c>
      <c r="C128" s="25"/>
      <c r="D128" s="26"/>
      <c r="E128" s="5" t="s">
        <v>69</v>
      </c>
      <c r="F128" s="283">
        <v>11</v>
      </c>
      <c r="G128" s="261"/>
      <c r="H128" s="41">
        <f>F128*G128</f>
        <v>0</v>
      </c>
    </row>
    <row r="129" spans="1:8" ht="14.25">
      <c r="A129" s="23"/>
      <c r="B129" s="32" t="s">
        <v>126</v>
      </c>
      <c r="C129" s="25"/>
      <c r="D129" s="26"/>
      <c r="E129" s="5" t="s">
        <v>69</v>
      </c>
      <c r="F129" s="283">
        <v>7.5</v>
      </c>
      <c r="G129" s="261"/>
      <c r="H129" s="41">
        <f>F129*G129</f>
        <v>0</v>
      </c>
    </row>
    <row r="130" spans="1:8" ht="51">
      <c r="A130" s="17"/>
      <c r="B130" s="32" t="s">
        <v>127</v>
      </c>
      <c r="C130" s="22"/>
      <c r="D130" s="20"/>
      <c r="E130" s="5" t="s">
        <v>69</v>
      </c>
      <c r="F130" s="283">
        <v>6</v>
      </c>
      <c r="G130" s="261"/>
      <c r="H130" s="41">
        <f>F130*G130</f>
        <v>0</v>
      </c>
    </row>
    <row r="131" spans="1:8" s="203" customFormat="1" ht="15">
      <c r="A131" s="201"/>
      <c r="B131" s="213" t="s">
        <v>128</v>
      </c>
      <c r="C131" s="212"/>
      <c r="D131" s="212"/>
      <c r="E131" s="212"/>
      <c r="F131" s="291"/>
      <c r="G131" s="137"/>
      <c r="H131" s="137">
        <f>SUM(H115:H130)</f>
        <v>0</v>
      </c>
    </row>
    <row r="132" spans="1:8" ht="14.25">
      <c r="A132" s="3"/>
      <c r="B132" s="3"/>
      <c r="C132" s="4"/>
      <c r="D132" s="4"/>
      <c r="E132" s="4"/>
      <c r="F132" s="281"/>
      <c r="G132" s="195"/>
      <c r="H132" s="41"/>
    </row>
    <row r="133" spans="1:8" ht="14.25">
      <c r="A133" s="3"/>
      <c r="B133" s="3"/>
      <c r="C133" s="4"/>
      <c r="D133" s="4"/>
      <c r="E133" s="4"/>
      <c r="F133" s="281"/>
      <c r="G133" s="195"/>
      <c r="H133" s="41"/>
    </row>
    <row r="134" spans="1:8" s="155" customFormat="1" ht="15.75">
      <c r="A134" s="217" t="s">
        <v>129</v>
      </c>
      <c r="B134" s="218" t="s">
        <v>130</v>
      </c>
      <c r="C134" s="225"/>
      <c r="D134" s="225"/>
      <c r="E134" s="225"/>
      <c r="F134" s="294"/>
      <c r="G134" s="141"/>
      <c r="H134" s="141"/>
    </row>
    <row r="135" spans="1:8" ht="14.25">
      <c r="A135" s="3" t="s">
        <v>131</v>
      </c>
      <c r="B135" s="7" t="s">
        <v>132</v>
      </c>
      <c r="C135" s="5"/>
      <c r="D135" s="8"/>
      <c r="E135" s="5" t="s">
        <v>6</v>
      </c>
      <c r="F135" s="283">
        <v>3</v>
      </c>
      <c r="G135" s="261"/>
      <c r="H135" s="41">
        <f>F135*G135</f>
        <v>0</v>
      </c>
    </row>
    <row r="136" spans="1:8" ht="14.25">
      <c r="A136" s="3" t="s">
        <v>133</v>
      </c>
      <c r="B136" s="7" t="s">
        <v>134</v>
      </c>
      <c r="C136" s="5"/>
      <c r="D136" s="8"/>
      <c r="E136" s="5" t="s">
        <v>6</v>
      </c>
      <c r="F136" s="283">
        <v>18</v>
      </c>
      <c r="G136" s="261"/>
      <c r="H136" s="41">
        <f>F136*G136</f>
        <v>0</v>
      </c>
    </row>
    <row r="137" spans="1:8" ht="114.75">
      <c r="A137" s="9"/>
      <c r="B137" s="24" t="s">
        <v>350</v>
      </c>
      <c r="C137" s="36"/>
      <c r="D137" s="37"/>
      <c r="E137" s="36"/>
      <c r="F137" s="295"/>
      <c r="G137" s="262"/>
      <c r="H137" s="43"/>
    </row>
    <row r="138" spans="1:8" s="203" customFormat="1" ht="15">
      <c r="A138" s="201"/>
      <c r="B138" s="213" t="s">
        <v>135</v>
      </c>
      <c r="C138" s="212"/>
      <c r="D138" s="212"/>
      <c r="E138" s="212"/>
      <c r="F138" s="291"/>
      <c r="G138" s="137"/>
      <c r="H138" s="137">
        <f>SUM(H135:H137)</f>
        <v>0</v>
      </c>
    </row>
    <row r="139" spans="1:8" ht="14.25">
      <c r="A139" s="3"/>
      <c r="B139" s="3"/>
      <c r="C139" s="4"/>
      <c r="D139" s="4"/>
      <c r="E139" s="4"/>
      <c r="F139" s="281"/>
      <c r="G139" s="195"/>
      <c r="H139" s="41"/>
    </row>
    <row r="140" spans="1:8" ht="14.25">
      <c r="A140" s="3"/>
      <c r="B140" s="3"/>
      <c r="C140" s="4"/>
      <c r="D140" s="4"/>
      <c r="E140" s="4"/>
      <c r="F140" s="281"/>
      <c r="G140" s="195"/>
      <c r="H140" s="41"/>
    </row>
    <row r="141" spans="1:8" s="155" customFormat="1" ht="15.75">
      <c r="A141" s="217" t="s">
        <v>136</v>
      </c>
      <c r="B141" s="218" t="s">
        <v>137</v>
      </c>
      <c r="C141" s="225"/>
      <c r="D141" s="225"/>
      <c r="E141" s="225"/>
      <c r="F141" s="294"/>
      <c r="G141" s="141"/>
      <c r="H141" s="141"/>
    </row>
    <row r="142" spans="1:8" ht="63.75">
      <c r="A142" s="3" t="s">
        <v>138</v>
      </c>
      <c r="B142" s="7" t="s">
        <v>139</v>
      </c>
      <c r="C142" s="5"/>
      <c r="D142" s="8"/>
      <c r="E142" s="5" t="s">
        <v>6</v>
      </c>
      <c r="F142" s="283">
        <v>62</v>
      </c>
      <c r="G142" s="261"/>
      <c r="H142" s="41">
        <f>F142*G142</f>
        <v>0</v>
      </c>
    </row>
    <row r="143" spans="1:8" ht="14.25">
      <c r="A143" s="3" t="s">
        <v>140</v>
      </c>
      <c r="B143" s="7" t="s">
        <v>141</v>
      </c>
      <c r="C143" s="5"/>
      <c r="D143" s="8"/>
      <c r="E143" s="5" t="s">
        <v>69</v>
      </c>
      <c r="F143" s="283">
        <v>70</v>
      </c>
      <c r="G143" s="261"/>
      <c r="H143" s="41">
        <f>F143*G143</f>
        <v>0</v>
      </c>
    </row>
    <row r="144" spans="1:8" ht="25.5">
      <c r="A144" s="3" t="s">
        <v>142</v>
      </c>
      <c r="B144" s="7" t="s">
        <v>143</v>
      </c>
      <c r="C144" s="5"/>
      <c r="D144" s="8"/>
      <c r="E144" s="5" t="s">
        <v>6</v>
      </c>
      <c r="F144" s="283">
        <v>62</v>
      </c>
      <c r="G144" s="261"/>
      <c r="H144" s="41">
        <f>F144*G144</f>
        <v>0</v>
      </c>
    </row>
    <row r="145" spans="1:8" ht="63.75">
      <c r="A145" s="16" t="s">
        <v>144</v>
      </c>
      <c r="B145" s="29" t="s">
        <v>145</v>
      </c>
      <c r="C145" s="21"/>
      <c r="D145" s="19"/>
      <c r="E145" s="21" t="s">
        <v>6</v>
      </c>
      <c r="F145" s="288">
        <v>45</v>
      </c>
      <c r="G145" s="261"/>
      <c r="H145" s="44">
        <f>F145*G145</f>
        <v>0</v>
      </c>
    </row>
    <row r="146" spans="1:8" ht="14.25">
      <c r="A146" s="16"/>
      <c r="B146" s="29"/>
      <c r="C146" s="21"/>
      <c r="D146" s="252"/>
      <c r="E146" s="21"/>
      <c r="F146" s="288"/>
      <c r="G146" s="266"/>
      <c r="H146" s="44"/>
    </row>
    <row r="147" spans="1:8" ht="14.25">
      <c r="A147" s="16"/>
      <c r="B147" s="29"/>
      <c r="C147" s="21"/>
      <c r="D147" s="252"/>
      <c r="E147" s="21"/>
      <c r="F147" s="288"/>
      <c r="G147" s="266"/>
      <c r="H147" s="44"/>
    </row>
    <row r="148" spans="1:8" s="222" customFormat="1" ht="28.5">
      <c r="A148" s="220" t="s">
        <v>764</v>
      </c>
      <c r="B148" s="220" t="s">
        <v>765</v>
      </c>
      <c r="C148" s="220" t="s">
        <v>766</v>
      </c>
      <c r="D148" s="220" t="s">
        <v>767</v>
      </c>
      <c r="E148" s="220" t="s">
        <v>768</v>
      </c>
      <c r="F148" s="280" t="s">
        <v>769</v>
      </c>
      <c r="G148" s="260" t="s">
        <v>770</v>
      </c>
      <c r="H148" s="221" t="s">
        <v>771</v>
      </c>
    </row>
    <row r="149" spans="1:8" ht="14.25">
      <c r="A149" s="16"/>
      <c r="B149" s="29" t="s">
        <v>146</v>
      </c>
      <c r="C149" s="21"/>
      <c r="D149" s="19"/>
      <c r="E149" s="21"/>
      <c r="F149" s="288"/>
      <c r="G149" s="263"/>
      <c r="H149" s="44"/>
    </row>
    <row r="150" spans="1:8" ht="127.5">
      <c r="A150" s="17"/>
      <c r="B150" s="51" t="s">
        <v>351</v>
      </c>
      <c r="C150" s="22"/>
      <c r="D150" s="20"/>
      <c r="E150" s="22"/>
      <c r="F150" s="289"/>
      <c r="G150" s="264"/>
      <c r="H150" s="45"/>
    </row>
    <row r="151" spans="1:8" s="203" customFormat="1" ht="15">
      <c r="A151" s="209"/>
      <c r="B151" s="210" t="s">
        <v>322</v>
      </c>
      <c r="C151" s="211"/>
      <c r="D151" s="211"/>
      <c r="E151" s="211"/>
      <c r="F151" s="296"/>
      <c r="G151" s="214"/>
      <c r="H151" s="214">
        <f>SUM(H142:H150)</f>
        <v>0</v>
      </c>
    </row>
    <row r="152" spans="1:8" ht="14.25">
      <c r="A152" s="3"/>
      <c r="B152" s="3"/>
      <c r="C152" s="4"/>
      <c r="D152" s="4"/>
      <c r="E152" s="4"/>
      <c r="F152" s="281"/>
      <c r="G152" s="195"/>
      <c r="H152" s="41"/>
    </row>
    <row r="153" spans="1:8" ht="14.25">
      <c r="A153" s="3"/>
      <c r="B153" s="3"/>
      <c r="C153" s="4"/>
      <c r="D153" s="4"/>
      <c r="E153" s="4"/>
      <c r="F153" s="281"/>
      <c r="G153" s="195"/>
      <c r="H153" s="41"/>
    </row>
    <row r="154" spans="1:8" s="155" customFormat="1" ht="15.75">
      <c r="A154" s="217" t="s">
        <v>147</v>
      </c>
      <c r="B154" s="218" t="s">
        <v>148</v>
      </c>
      <c r="C154" s="225"/>
      <c r="D154" s="225"/>
      <c r="E154" s="225"/>
      <c r="F154" s="294"/>
      <c r="G154" s="141"/>
      <c r="H154" s="141"/>
    </row>
    <row r="155" spans="1:8" ht="127.5">
      <c r="A155" s="3" t="s">
        <v>149</v>
      </c>
      <c r="B155" s="7" t="s">
        <v>150</v>
      </c>
      <c r="C155" s="5"/>
      <c r="D155" s="8"/>
      <c r="E155" s="5" t="s">
        <v>6</v>
      </c>
      <c r="F155" s="283">
        <v>30</v>
      </c>
      <c r="G155" s="261"/>
      <c r="H155" s="44">
        <f aca="true" t="shared" si="4" ref="H155:H160">F155*G155</f>
        <v>0</v>
      </c>
    </row>
    <row r="156" spans="1:8" ht="76.5">
      <c r="A156" s="3" t="s">
        <v>151</v>
      </c>
      <c r="B156" s="7" t="s">
        <v>152</v>
      </c>
      <c r="C156" s="5"/>
      <c r="D156" s="8"/>
      <c r="E156" s="5" t="s">
        <v>6</v>
      </c>
      <c r="F156" s="283">
        <v>125</v>
      </c>
      <c r="G156" s="261"/>
      <c r="H156" s="44">
        <f t="shared" si="4"/>
        <v>0</v>
      </c>
    </row>
    <row r="157" spans="1:8" ht="76.5">
      <c r="A157" s="3" t="s">
        <v>153</v>
      </c>
      <c r="B157" s="7" t="s">
        <v>152</v>
      </c>
      <c r="C157" s="5"/>
      <c r="D157" s="8"/>
      <c r="E157" s="5" t="s">
        <v>6</v>
      </c>
      <c r="F157" s="283">
        <v>7</v>
      </c>
      <c r="G157" s="261"/>
      <c r="H157" s="44">
        <f t="shared" si="4"/>
        <v>0</v>
      </c>
    </row>
    <row r="158" spans="1:8" ht="89.25">
      <c r="A158" s="3" t="s">
        <v>154</v>
      </c>
      <c r="B158" s="7" t="s">
        <v>155</v>
      </c>
      <c r="C158" s="5"/>
      <c r="D158" s="8"/>
      <c r="E158" s="5" t="s">
        <v>6</v>
      </c>
      <c r="F158" s="283">
        <v>73</v>
      </c>
      <c r="G158" s="261"/>
      <c r="H158" s="44">
        <f t="shared" si="4"/>
        <v>0</v>
      </c>
    </row>
    <row r="159" spans="1:8" ht="38.25">
      <c r="A159" s="3" t="s">
        <v>156</v>
      </c>
      <c r="B159" s="7" t="s">
        <v>157</v>
      </c>
      <c r="C159" s="5"/>
      <c r="D159" s="8"/>
      <c r="E159" s="5" t="s">
        <v>6</v>
      </c>
      <c r="F159" s="283">
        <v>73</v>
      </c>
      <c r="G159" s="261"/>
      <c r="H159" s="44">
        <f t="shared" si="4"/>
        <v>0</v>
      </c>
    </row>
    <row r="160" spans="1:8" ht="38.25">
      <c r="A160" s="3" t="s">
        <v>158</v>
      </c>
      <c r="B160" s="7" t="s">
        <v>159</v>
      </c>
      <c r="C160" s="5"/>
      <c r="D160" s="8"/>
      <c r="E160" s="5" t="s">
        <v>6</v>
      </c>
      <c r="F160" s="283">
        <v>48</v>
      </c>
      <c r="G160" s="261"/>
      <c r="H160" s="44">
        <f t="shared" si="4"/>
        <v>0</v>
      </c>
    </row>
    <row r="161" spans="1:8" s="203" customFormat="1" ht="15">
      <c r="A161" s="201"/>
      <c r="B161" s="213" t="s">
        <v>160</v>
      </c>
      <c r="C161" s="212"/>
      <c r="D161" s="212"/>
      <c r="E161" s="212"/>
      <c r="F161" s="291"/>
      <c r="G161" s="137"/>
      <c r="H161" s="137">
        <f>SUM(H155:H160)</f>
        <v>0</v>
      </c>
    </row>
    <row r="162" spans="1:8" ht="14.25">
      <c r="A162" s="3"/>
      <c r="B162" s="3"/>
      <c r="C162" s="4"/>
      <c r="D162" s="4"/>
      <c r="E162" s="4"/>
      <c r="F162" s="281"/>
      <c r="G162" s="195"/>
      <c r="H162" s="41"/>
    </row>
    <row r="163" spans="1:8" ht="14.25">
      <c r="A163" s="3"/>
      <c r="B163" s="3"/>
      <c r="C163" s="4"/>
      <c r="D163" s="4"/>
      <c r="E163" s="4"/>
      <c r="F163" s="281"/>
      <c r="G163" s="195"/>
      <c r="H163" s="41"/>
    </row>
    <row r="164" spans="1:8" s="155" customFormat="1" ht="15.75">
      <c r="A164" s="217" t="s">
        <v>161</v>
      </c>
      <c r="B164" s="218" t="s">
        <v>162</v>
      </c>
      <c r="C164" s="225"/>
      <c r="D164" s="225"/>
      <c r="E164" s="225"/>
      <c r="F164" s="294"/>
      <c r="G164" s="141"/>
      <c r="H164" s="141"/>
    </row>
    <row r="165" spans="1:8" ht="25.5">
      <c r="A165" s="3" t="s">
        <v>163</v>
      </c>
      <c r="B165" s="7" t="s">
        <v>164</v>
      </c>
      <c r="C165" s="5"/>
      <c r="D165" s="8"/>
      <c r="E165" s="5" t="s">
        <v>6</v>
      </c>
      <c r="F165" s="283">
        <v>385</v>
      </c>
      <c r="G165" s="324"/>
      <c r="H165" s="44">
        <f>F165*G165</f>
        <v>0</v>
      </c>
    </row>
    <row r="166" spans="1:8" s="203" customFormat="1" ht="15">
      <c r="A166" s="201"/>
      <c r="B166" s="213" t="s">
        <v>165</v>
      </c>
      <c r="C166" s="212"/>
      <c r="D166" s="212"/>
      <c r="E166" s="212"/>
      <c r="F166" s="291"/>
      <c r="G166" s="137"/>
      <c r="H166" s="137">
        <f>SUM(H165)</f>
        <v>0</v>
      </c>
    </row>
    <row r="167" spans="1:8" ht="14.25">
      <c r="A167" s="3"/>
      <c r="B167" s="3"/>
      <c r="C167" s="4"/>
      <c r="D167" s="4"/>
      <c r="E167" s="4"/>
      <c r="F167" s="281"/>
      <c r="G167" s="195"/>
      <c r="H167" s="41"/>
    </row>
    <row r="168" spans="1:8" ht="14.25">
      <c r="A168" s="3"/>
      <c r="B168" s="3"/>
      <c r="C168" s="4"/>
      <c r="D168" s="4"/>
      <c r="E168" s="4"/>
      <c r="F168" s="281"/>
      <c r="G168" s="195"/>
      <c r="H168" s="41"/>
    </row>
    <row r="169" spans="1:8" ht="14.25">
      <c r="A169" s="3"/>
      <c r="B169" s="3"/>
      <c r="C169" s="4"/>
      <c r="D169" s="4"/>
      <c r="E169" s="4"/>
      <c r="F169" s="281"/>
      <c r="G169" s="195"/>
      <c r="H169" s="41"/>
    </row>
    <row r="170" spans="1:8" ht="14.25">
      <c r="A170" s="3"/>
      <c r="B170" s="3"/>
      <c r="C170" s="4"/>
      <c r="D170" s="4"/>
      <c r="E170" s="4"/>
      <c r="F170" s="281"/>
      <c r="G170" s="195"/>
      <c r="H170" s="41"/>
    </row>
    <row r="171" spans="1:8" ht="14.25">
      <c r="A171" s="3"/>
      <c r="B171" s="3"/>
      <c r="C171" s="4"/>
      <c r="D171" s="4"/>
      <c r="E171" s="4"/>
      <c r="F171" s="281"/>
      <c r="G171" s="195"/>
      <c r="H171" s="41"/>
    </row>
    <row r="172" spans="1:8" ht="14.25">
      <c r="A172" s="3"/>
      <c r="B172" s="3"/>
      <c r="C172" s="4"/>
      <c r="D172" s="4"/>
      <c r="E172" s="4"/>
      <c r="F172" s="281"/>
      <c r="G172" s="195"/>
      <c r="H172" s="41"/>
    </row>
    <row r="173" spans="1:8" s="222" customFormat="1" ht="28.5">
      <c r="A173" s="220" t="s">
        <v>764</v>
      </c>
      <c r="B173" s="220" t="s">
        <v>765</v>
      </c>
      <c r="C173" s="220" t="s">
        <v>766</v>
      </c>
      <c r="D173" s="220" t="s">
        <v>767</v>
      </c>
      <c r="E173" s="220" t="s">
        <v>768</v>
      </c>
      <c r="F173" s="280" t="s">
        <v>769</v>
      </c>
      <c r="G173" s="260" t="s">
        <v>770</v>
      </c>
      <c r="H173" s="221" t="s">
        <v>771</v>
      </c>
    </row>
    <row r="174" spans="1:8" ht="14.25">
      <c r="A174" s="3"/>
      <c r="B174" s="3"/>
      <c r="C174" s="4"/>
      <c r="D174" s="4"/>
      <c r="E174" s="4"/>
      <c r="F174" s="281"/>
      <c r="G174" s="195"/>
      <c r="H174" s="41"/>
    </row>
    <row r="175" spans="1:8" s="155" customFormat="1" ht="15.75">
      <c r="A175" s="217" t="s">
        <v>166</v>
      </c>
      <c r="B175" s="218" t="s">
        <v>167</v>
      </c>
      <c r="C175" s="225"/>
      <c r="D175" s="225"/>
      <c r="E175" s="225"/>
      <c r="F175" s="294"/>
      <c r="G175" s="141"/>
      <c r="H175" s="141"/>
    </row>
    <row r="176" spans="1:8" ht="127.5">
      <c r="A176" s="3" t="s">
        <v>168</v>
      </c>
      <c r="B176" s="7" t="s">
        <v>352</v>
      </c>
      <c r="C176" s="8"/>
      <c r="D176" s="5"/>
      <c r="E176" s="5" t="s">
        <v>169</v>
      </c>
      <c r="F176" s="283">
        <v>1</v>
      </c>
      <c r="G176" s="261"/>
      <c r="H176" s="44">
        <f aca="true" t="shared" si="5" ref="H176:H190">F176*G176</f>
        <v>0</v>
      </c>
    </row>
    <row r="177" spans="1:8" ht="14.25">
      <c r="A177" s="3" t="s">
        <v>170</v>
      </c>
      <c r="B177" s="7" t="s">
        <v>171</v>
      </c>
      <c r="C177" s="8"/>
      <c r="D177" s="5"/>
      <c r="E177" s="5" t="s">
        <v>50</v>
      </c>
      <c r="F177" s="283">
        <v>1</v>
      </c>
      <c r="G177" s="261"/>
      <c r="H177" s="44">
        <f t="shared" si="5"/>
        <v>0</v>
      </c>
    </row>
    <row r="178" spans="1:8" ht="38.25">
      <c r="A178" s="3" t="s">
        <v>172</v>
      </c>
      <c r="B178" s="7" t="s">
        <v>173</v>
      </c>
      <c r="C178" s="5"/>
      <c r="D178" s="8"/>
      <c r="E178" s="5" t="s">
        <v>50</v>
      </c>
      <c r="F178" s="283">
        <v>1</v>
      </c>
      <c r="G178" s="261"/>
      <c r="H178" s="44">
        <f t="shared" si="5"/>
        <v>0</v>
      </c>
    </row>
    <row r="179" spans="1:8" ht="63.75">
      <c r="A179" s="3" t="s">
        <v>174</v>
      </c>
      <c r="B179" s="7" t="s">
        <v>175</v>
      </c>
      <c r="C179" s="5"/>
      <c r="D179" s="8"/>
      <c r="E179" s="5" t="s">
        <v>50</v>
      </c>
      <c r="F179" s="283">
        <v>2</v>
      </c>
      <c r="G179" s="261"/>
      <c r="H179" s="44">
        <f t="shared" si="5"/>
        <v>0</v>
      </c>
    </row>
    <row r="180" spans="1:8" ht="14.25">
      <c r="A180" s="3" t="s">
        <v>176</v>
      </c>
      <c r="B180" s="7" t="s">
        <v>177</v>
      </c>
      <c r="C180" s="5"/>
      <c r="D180" s="8"/>
      <c r="E180" s="5" t="s">
        <v>50</v>
      </c>
      <c r="F180" s="283">
        <v>2</v>
      </c>
      <c r="G180" s="261"/>
      <c r="H180" s="44">
        <f t="shared" si="5"/>
        <v>0</v>
      </c>
    </row>
    <row r="181" spans="1:8" ht="51">
      <c r="A181" s="3" t="s">
        <v>178</v>
      </c>
      <c r="B181" s="7" t="s">
        <v>179</v>
      </c>
      <c r="C181" s="5"/>
      <c r="D181" s="8"/>
      <c r="E181" s="5" t="s">
        <v>50</v>
      </c>
      <c r="F181" s="283">
        <v>2</v>
      </c>
      <c r="G181" s="261"/>
      <c r="H181" s="44">
        <f t="shared" si="5"/>
        <v>0</v>
      </c>
    </row>
    <row r="182" spans="1:8" ht="14.25">
      <c r="A182" s="3" t="s">
        <v>180</v>
      </c>
      <c r="B182" s="7" t="s">
        <v>181</v>
      </c>
      <c r="C182" s="5"/>
      <c r="D182" s="8"/>
      <c r="E182" s="5" t="s">
        <v>50</v>
      </c>
      <c r="F182" s="283">
        <v>1</v>
      </c>
      <c r="G182" s="261"/>
      <c r="H182" s="44">
        <f t="shared" si="5"/>
        <v>0</v>
      </c>
    </row>
    <row r="183" spans="1:8" ht="102">
      <c r="A183" s="3" t="s">
        <v>182</v>
      </c>
      <c r="B183" s="7" t="s">
        <v>353</v>
      </c>
      <c r="C183" s="8"/>
      <c r="D183" s="5"/>
      <c r="E183" s="5" t="s">
        <v>50</v>
      </c>
      <c r="F183" s="283">
        <v>2</v>
      </c>
      <c r="G183" s="261"/>
      <c r="H183" s="44">
        <f t="shared" si="5"/>
        <v>0</v>
      </c>
    </row>
    <row r="184" spans="1:8" ht="14.25">
      <c r="A184" s="3" t="s">
        <v>183</v>
      </c>
      <c r="B184" s="7" t="s">
        <v>184</v>
      </c>
      <c r="C184" s="8"/>
      <c r="D184" s="5"/>
      <c r="E184" s="5" t="s">
        <v>50</v>
      </c>
      <c r="F184" s="283">
        <v>2</v>
      </c>
      <c r="G184" s="261"/>
      <c r="H184" s="44">
        <f t="shared" si="5"/>
        <v>0</v>
      </c>
    </row>
    <row r="185" spans="1:8" ht="14.25">
      <c r="A185" s="3" t="s">
        <v>185</v>
      </c>
      <c r="B185" s="7" t="s">
        <v>186</v>
      </c>
      <c r="C185" s="8"/>
      <c r="D185" s="5"/>
      <c r="E185" s="5" t="s">
        <v>50</v>
      </c>
      <c r="F185" s="283">
        <v>7</v>
      </c>
      <c r="G185" s="261"/>
      <c r="H185" s="44">
        <f t="shared" si="5"/>
        <v>0</v>
      </c>
    </row>
    <row r="186" spans="1:8" ht="51">
      <c r="A186" s="3" t="s">
        <v>187</v>
      </c>
      <c r="B186" s="7" t="s">
        <v>188</v>
      </c>
      <c r="C186" s="5"/>
      <c r="D186" s="8"/>
      <c r="E186" s="5" t="s">
        <v>50</v>
      </c>
      <c r="F186" s="283">
        <v>1</v>
      </c>
      <c r="G186" s="261"/>
      <c r="H186" s="44">
        <f t="shared" si="5"/>
        <v>0</v>
      </c>
    </row>
    <row r="187" spans="1:8" ht="51">
      <c r="A187" s="3" t="s">
        <v>189</v>
      </c>
      <c r="B187" s="7" t="s">
        <v>354</v>
      </c>
      <c r="C187" s="8"/>
      <c r="D187" s="5"/>
      <c r="E187" s="5" t="s">
        <v>50</v>
      </c>
      <c r="F187" s="283">
        <v>2</v>
      </c>
      <c r="G187" s="261"/>
      <c r="H187" s="44">
        <f t="shared" si="5"/>
        <v>0</v>
      </c>
    </row>
    <row r="188" spans="1:8" ht="25.5">
      <c r="A188" s="3" t="s">
        <v>190</v>
      </c>
      <c r="B188" s="7" t="s">
        <v>191</v>
      </c>
      <c r="C188" s="5"/>
      <c r="D188" s="8"/>
      <c r="E188" s="5" t="s">
        <v>50</v>
      </c>
      <c r="F188" s="283">
        <v>1</v>
      </c>
      <c r="G188" s="261"/>
      <c r="H188" s="44">
        <f t="shared" si="5"/>
        <v>0</v>
      </c>
    </row>
    <row r="189" spans="1:8" ht="51">
      <c r="A189" s="3" t="s">
        <v>192</v>
      </c>
      <c r="B189" s="7" t="s">
        <v>193</v>
      </c>
      <c r="C189" s="5"/>
      <c r="D189" s="8"/>
      <c r="E189" s="5" t="s">
        <v>9</v>
      </c>
      <c r="F189" s="283">
        <v>1</v>
      </c>
      <c r="G189" s="261"/>
      <c r="H189" s="44">
        <f t="shared" si="5"/>
        <v>0</v>
      </c>
    </row>
    <row r="190" spans="1:8" ht="51">
      <c r="A190" s="3" t="s">
        <v>194</v>
      </c>
      <c r="B190" s="32" t="s">
        <v>195</v>
      </c>
      <c r="C190" s="5"/>
      <c r="D190" s="8"/>
      <c r="E190" s="5" t="s">
        <v>9</v>
      </c>
      <c r="F190" s="283">
        <v>1</v>
      </c>
      <c r="G190" s="261"/>
      <c r="H190" s="44">
        <f t="shared" si="5"/>
        <v>0</v>
      </c>
    </row>
    <row r="191" spans="1:8" s="203" customFormat="1" ht="15">
      <c r="A191" s="201"/>
      <c r="B191" s="213" t="s">
        <v>196</v>
      </c>
      <c r="C191" s="212"/>
      <c r="D191" s="212"/>
      <c r="E191" s="212"/>
      <c r="F191" s="291"/>
      <c r="G191" s="137"/>
      <c r="H191" s="137">
        <f>SUM(H176:H190)</f>
        <v>0</v>
      </c>
    </row>
    <row r="192" spans="1:8" s="203" customFormat="1" ht="15">
      <c r="A192" s="201"/>
      <c r="B192" s="213"/>
      <c r="C192" s="212"/>
      <c r="D192" s="212"/>
      <c r="E192" s="212"/>
      <c r="F192" s="291"/>
      <c r="G192" s="137"/>
      <c r="H192" s="137"/>
    </row>
    <row r="193" spans="1:8" s="203" customFormat="1" ht="15">
      <c r="A193" s="201"/>
      <c r="B193" s="213"/>
      <c r="C193" s="212"/>
      <c r="D193" s="212"/>
      <c r="E193" s="212"/>
      <c r="F193" s="291"/>
      <c r="G193" s="137"/>
      <c r="H193" s="137"/>
    </row>
    <row r="194" spans="1:8" s="203" customFormat="1" ht="15">
      <c r="A194" s="201"/>
      <c r="B194" s="213"/>
      <c r="C194" s="212"/>
      <c r="D194" s="212"/>
      <c r="E194" s="212"/>
      <c r="F194" s="291"/>
      <c r="G194" s="137"/>
      <c r="H194" s="137"/>
    </row>
    <row r="195" spans="1:8" s="203" customFormat="1" ht="15">
      <c r="A195" s="201"/>
      <c r="B195" s="213"/>
      <c r="C195" s="212"/>
      <c r="D195" s="212"/>
      <c r="E195" s="212"/>
      <c r="F195" s="291"/>
      <c r="G195" s="137"/>
      <c r="H195" s="137"/>
    </row>
    <row r="196" spans="1:8" s="203" customFormat="1" ht="15">
      <c r="A196" s="201"/>
      <c r="B196" s="213"/>
      <c r="C196" s="212"/>
      <c r="D196" s="212"/>
      <c r="E196" s="212"/>
      <c r="F196" s="291"/>
      <c r="G196" s="137"/>
      <c r="H196" s="137"/>
    </row>
    <row r="197" spans="1:8" s="203" customFormat="1" ht="15">
      <c r="A197" s="201"/>
      <c r="B197" s="213"/>
      <c r="C197" s="212"/>
      <c r="D197" s="212"/>
      <c r="E197" s="212"/>
      <c r="F197" s="291"/>
      <c r="G197" s="137"/>
      <c r="H197" s="137"/>
    </row>
    <row r="198" spans="1:8" s="203" customFormat="1" ht="15">
      <c r="A198" s="201"/>
      <c r="B198" s="213"/>
      <c r="C198" s="212"/>
      <c r="D198" s="212"/>
      <c r="E198" s="212"/>
      <c r="F198" s="291"/>
      <c r="G198" s="137"/>
      <c r="H198" s="137"/>
    </row>
    <row r="199" spans="1:8" s="222" customFormat="1" ht="28.5">
      <c r="A199" s="220" t="s">
        <v>764</v>
      </c>
      <c r="B199" s="220" t="s">
        <v>765</v>
      </c>
      <c r="C199" s="220" t="s">
        <v>766</v>
      </c>
      <c r="D199" s="220" t="s">
        <v>767</v>
      </c>
      <c r="E199" s="220" t="s">
        <v>768</v>
      </c>
      <c r="F199" s="280" t="s">
        <v>769</v>
      </c>
      <c r="G199" s="260" t="s">
        <v>770</v>
      </c>
      <c r="H199" s="221" t="s">
        <v>771</v>
      </c>
    </row>
    <row r="200" spans="1:8" s="203" customFormat="1" ht="15">
      <c r="A200" s="201"/>
      <c r="B200" s="213"/>
      <c r="C200" s="212"/>
      <c r="D200" s="212"/>
      <c r="E200" s="212"/>
      <c r="F200" s="291"/>
      <c r="G200" s="137"/>
      <c r="H200" s="137"/>
    </row>
    <row r="201" spans="1:8" ht="14.25">
      <c r="A201" s="3"/>
      <c r="B201" s="3"/>
      <c r="C201" s="4"/>
      <c r="D201" s="4"/>
      <c r="E201" s="4"/>
      <c r="F201" s="281"/>
      <c r="G201" s="195"/>
      <c r="H201" s="41"/>
    </row>
    <row r="202" spans="1:8" ht="14.25">
      <c r="A202" s="3"/>
      <c r="B202" s="3"/>
      <c r="C202" s="4"/>
      <c r="D202" s="4"/>
      <c r="E202" s="4"/>
      <c r="F202" s="281"/>
      <c r="G202" s="195"/>
      <c r="H202" s="41"/>
    </row>
    <row r="203" spans="1:8" s="203" customFormat="1" ht="30">
      <c r="A203" s="201"/>
      <c r="B203" s="201" t="s">
        <v>197</v>
      </c>
      <c r="C203" s="202"/>
      <c r="D203" s="202"/>
      <c r="E203" s="202"/>
      <c r="F203" s="292"/>
      <c r="G203" s="137"/>
      <c r="H203" s="137"/>
    </row>
    <row r="204" spans="1:8" s="203" customFormat="1" ht="15">
      <c r="A204" s="201"/>
      <c r="B204" s="201"/>
      <c r="C204" s="202"/>
      <c r="D204" s="202"/>
      <c r="E204" s="202"/>
      <c r="F204" s="292"/>
      <c r="G204" s="137"/>
      <c r="H204" s="137"/>
    </row>
    <row r="205" spans="1:8" s="203" customFormat="1" ht="15">
      <c r="A205" s="201" t="s">
        <v>772</v>
      </c>
      <c r="B205" s="213" t="s">
        <v>198</v>
      </c>
      <c r="C205" s="202"/>
      <c r="D205" s="202"/>
      <c r="E205" s="202"/>
      <c r="F205" s="292"/>
      <c r="G205" s="137"/>
      <c r="H205" s="137">
        <f>H20</f>
        <v>0</v>
      </c>
    </row>
    <row r="206" spans="1:8" s="203" customFormat="1" ht="15">
      <c r="A206" s="201" t="s">
        <v>20</v>
      </c>
      <c r="B206" s="213" t="s">
        <v>323</v>
      </c>
      <c r="C206" s="202"/>
      <c r="D206" s="202"/>
      <c r="E206" s="202"/>
      <c r="F206" s="292"/>
      <c r="G206" s="137"/>
      <c r="H206" s="137">
        <f>H56</f>
        <v>0</v>
      </c>
    </row>
    <row r="207" spans="1:8" s="203" customFormat="1" ht="15">
      <c r="A207" s="201" t="s">
        <v>46</v>
      </c>
      <c r="B207" s="213" t="s">
        <v>324</v>
      </c>
      <c r="C207" s="202"/>
      <c r="D207" s="202"/>
      <c r="E207" s="202"/>
      <c r="F207" s="292"/>
      <c r="G207" s="137"/>
      <c r="H207" s="137">
        <f>H103</f>
        <v>0</v>
      </c>
    </row>
    <row r="208" spans="1:8" s="203" customFormat="1" ht="15">
      <c r="A208" s="201" t="s">
        <v>93</v>
      </c>
      <c r="B208" s="213" t="s">
        <v>325</v>
      </c>
      <c r="C208" s="202"/>
      <c r="D208" s="202"/>
      <c r="E208" s="202"/>
      <c r="F208" s="292"/>
      <c r="G208" s="137"/>
      <c r="H208" s="137">
        <f>H111</f>
        <v>0</v>
      </c>
    </row>
    <row r="209" spans="1:8" s="203" customFormat="1" ht="15">
      <c r="A209" s="201" t="s">
        <v>103</v>
      </c>
      <c r="B209" s="213" t="s">
        <v>326</v>
      </c>
      <c r="C209" s="202"/>
      <c r="D209" s="202"/>
      <c r="E209" s="202"/>
      <c r="F209" s="292"/>
      <c r="G209" s="137"/>
      <c r="H209" s="137">
        <f>H131</f>
        <v>0</v>
      </c>
    </row>
    <row r="210" spans="1:8" s="203" customFormat="1" ht="15">
      <c r="A210" s="201" t="s">
        <v>129</v>
      </c>
      <c r="B210" s="213" t="s">
        <v>327</v>
      </c>
      <c r="C210" s="202"/>
      <c r="D210" s="202"/>
      <c r="E210" s="202"/>
      <c r="F210" s="292"/>
      <c r="G210" s="137"/>
      <c r="H210" s="137">
        <f>H138</f>
        <v>0</v>
      </c>
    </row>
    <row r="211" spans="1:8" s="203" customFormat="1" ht="15">
      <c r="A211" s="201" t="s">
        <v>136</v>
      </c>
      <c r="B211" s="213" t="s">
        <v>328</v>
      </c>
      <c r="C211" s="202"/>
      <c r="D211" s="202"/>
      <c r="E211" s="202"/>
      <c r="F211" s="292"/>
      <c r="G211" s="137"/>
      <c r="H211" s="137">
        <f>H151</f>
        <v>0</v>
      </c>
    </row>
    <row r="212" spans="1:8" s="203" customFormat="1" ht="15">
      <c r="A212" s="201" t="s">
        <v>147</v>
      </c>
      <c r="B212" s="213" t="s">
        <v>329</v>
      </c>
      <c r="C212" s="202"/>
      <c r="D212" s="202"/>
      <c r="E212" s="202"/>
      <c r="F212" s="292"/>
      <c r="G212" s="137"/>
      <c r="H212" s="137">
        <f>H161</f>
        <v>0</v>
      </c>
    </row>
    <row r="213" spans="1:8" s="203" customFormat="1" ht="15">
      <c r="A213" s="201" t="s">
        <v>161</v>
      </c>
      <c r="B213" s="213" t="s">
        <v>199</v>
      </c>
      <c r="C213" s="202"/>
      <c r="D213" s="202"/>
      <c r="E213" s="202"/>
      <c r="F213" s="292"/>
      <c r="G213" s="137"/>
      <c r="H213" s="137">
        <f>H166</f>
        <v>0</v>
      </c>
    </row>
    <row r="214" spans="1:8" s="203" customFormat="1" ht="15">
      <c r="A214" s="201" t="s">
        <v>166</v>
      </c>
      <c r="B214" s="213" t="s">
        <v>200</v>
      </c>
      <c r="C214" s="202"/>
      <c r="D214" s="202"/>
      <c r="E214" s="202"/>
      <c r="F214" s="292"/>
      <c r="G214" s="137"/>
      <c r="H214" s="137">
        <f>H191</f>
        <v>0</v>
      </c>
    </row>
    <row r="215" spans="1:8" s="203" customFormat="1" ht="15">
      <c r="A215" s="201"/>
      <c r="B215" s="201"/>
      <c r="C215" s="202"/>
      <c r="D215" s="202"/>
      <c r="E215" s="202"/>
      <c r="F215" s="292"/>
      <c r="G215" s="137"/>
      <c r="H215" s="137"/>
    </row>
    <row r="216" spans="1:8" s="60" customFormat="1" ht="31.5">
      <c r="A216" s="54"/>
      <c r="B216" s="54" t="s">
        <v>201</v>
      </c>
      <c r="C216" s="58"/>
      <c r="D216" s="58"/>
      <c r="E216" s="58"/>
      <c r="F216" s="297"/>
      <c r="G216" s="141"/>
      <c r="H216" s="59">
        <f>SUM(H205:H215)</f>
        <v>0</v>
      </c>
    </row>
    <row r="217" spans="1:8" ht="14.25">
      <c r="A217" s="3"/>
      <c r="B217" s="3"/>
      <c r="C217" s="4"/>
      <c r="D217" s="4"/>
      <c r="E217" s="4"/>
      <c r="F217" s="281"/>
      <c r="G217" s="195"/>
      <c r="H217" s="41"/>
    </row>
    <row r="218" spans="1:8" ht="14.25">
      <c r="A218" s="3"/>
      <c r="B218" s="3"/>
      <c r="C218" s="4"/>
      <c r="D218" s="4"/>
      <c r="E218" s="4"/>
      <c r="F218" s="281"/>
      <c r="G218" s="195"/>
      <c r="H218" s="41"/>
    </row>
    <row r="219" spans="7:8" ht="12.75">
      <c r="G219" s="325"/>
      <c r="H219" s="326"/>
    </row>
    <row r="220" spans="7:8" ht="12.75">
      <c r="G220" s="325"/>
      <c r="H220" s="326"/>
    </row>
    <row r="221" spans="7:8" ht="12.75">
      <c r="G221" s="325"/>
      <c r="H221" s="326"/>
    </row>
    <row r="222" spans="7:8" ht="12.75">
      <c r="G222" s="325"/>
      <c r="H222" s="326"/>
    </row>
    <row r="223" spans="7:8" ht="12.75">
      <c r="G223" s="325"/>
      <c r="H223" s="326"/>
    </row>
    <row r="224" spans="7:8" ht="12.75">
      <c r="G224" s="325"/>
      <c r="H224" s="326"/>
    </row>
    <row r="225" spans="7:8" ht="12.75">
      <c r="G225" s="325"/>
      <c r="H225" s="326"/>
    </row>
    <row r="226" spans="7:8" ht="12.75">
      <c r="G226" s="325"/>
      <c r="H226" s="326"/>
    </row>
    <row r="227" spans="7:8" ht="12.75">
      <c r="G227" s="325"/>
      <c r="H227" s="326"/>
    </row>
    <row r="228" spans="7:8" ht="12.75">
      <c r="G228" s="325"/>
      <c r="H228" s="326"/>
    </row>
    <row r="229" spans="7:8" ht="12.75">
      <c r="G229" s="325"/>
      <c r="H229" s="326"/>
    </row>
    <row r="230" spans="7:8" ht="12.75">
      <c r="G230" s="325"/>
      <c r="H230" s="326"/>
    </row>
    <row r="231" spans="7:8" ht="12.75">
      <c r="G231" s="325"/>
      <c r="H231" s="326"/>
    </row>
    <row r="232" spans="7:8" ht="12.75">
      <c r="G232" s="325"/>
      <c r="H232" s="326"/>
    </row>
    <row r="233" spans="7:8" ht="12.75">
      <c r="G233" s="325"/>
      <c r="H233" s="326"/>
    </row>
    <row r="234" spans="7:8" ht="12.75">
      <c r="G234" s="325"/>
      <c r="H234" s="326"/>
    </row>
    <row r="235" spans="7:8" ht="12.75">
      <c r="G235" s="325"/>
      <c r="H235" s="326"/>
    </row>
    <row r="236" spans="7:8" ht="12.75">
      <c r="G236" s="325"/>
      <c r="H236" s="326"/>
    </row>
    <row r="237" spans="7:8" ht="12.75">
      <c r="G237" s="325"/>
      <c r="H237" s="326"/>
    </row>
    <row r="238" spans="7:8" ht="12.75">
      <c r="G238" s="325"/>
      <c r="H238" s="326"/>
    </row>
    <row r="239" spans="7:8" ht="12.75">
      <c r="G239" s="325"/>
      <c r="H239" s="326"/>
    </row>
    <row r="240" spans="7:8" ht="12.75">
      <c r="G240" s="325"/>
      <c r="H240" s="326"/>
    </row>
    <row r="241" spans="7:8" ht="12.75">
      <c r="G241" s="325"/>
      <c r="H241" s="326"/>
    </row>
    <row r="242" spans="7:8" ht="12.75">
      <c r="G242" s="325"/>
      <c r="H242" s="326"/>
    </row>
    <row r="243" spans="7:8" ht="12.75">
      <c r="G243" s="325"/>
      <c r="H243" s="326"/>
    </row>
    <row r="244" spans="7:8" ht="12.75">
      <c r="G244" s="325"/>
      <c r="H244" s="326"/>
    </row>
    <row r="245" spans="7:8" ht="12.75">
      <c r="G245" s="325"/>
      <c r="H245" s="326"/>
    </row>
    <row r="246" spans="7:8" ht="12.75">
      <c r="G246" s="325"/>
      <c r="H246" s="326"/>
    </row>
    <row r="247" spans="7:8" ht="12.75">
      <c r="G247" s="325"/>
      <c r="H247" s="326"/>
    </row>
    <row r="248" spans="7:8" ht="12.75">
      <c r="G248" s="325"/>
      <c r="H248" s="326"/>
    </row>
    <row r="249" spans="7:8" ht="12.75">
      <c r="G249" s="325"/>
      <c r="H249" s="326"/>
    </row>
    <row r="250" spans="7:8" ht="12.75">
      <c r="G250" s="325"/>
      <c r="H250" s="326"/>
    </row>
    <row r="251" spans="7:8" ht="12.75">
      <c r="G251" s="325"/>
      <c r="H251" s="326"/>
    </row>
    <row r="252" spans="7:8" ht="12.75">
      <c r="G252" s="325"/>
      <c r="H252" s="326"/>
    </row>
    <row r="253" spans="7:8" ht="12.75">
      <c r="G253" s="325"/>
      <c r="H253" s="326"/>
    </row>
    <row r="254" spans="7:8" ht="12.75">
      <c r="G254" s="325"/>
      <c r="H254" s="326"/>
    </row>
    <row r="255" spans="7:8" ht="12.75">
      <c r="G255" s="325"/>
      <c r="H255" s="326"/>
    </row>
    <row r="256" spans="7:8" ht="12.75">
      <c r="G256" s="325"/>
      <c r="H256" s="326"/>
    </row>
    <row r="257" spans="7:8" ht="12.75">
      <c r="G257" s="325"/>
      <c r="H257" s="326"/>
    </row>
    <row r="258" spans="7:8" ht="12.75">
      <c r="G258" s="325"/>
      <c r="H258" s="326"/>
    </row>
    <row r="259" spans="7:8" ht="12.75">
      <c r="G259" s="325"/>
      <c r="H259" s="326"/>
    </row>
    <row r="260" spans="7:8" ht="12.75">
      <c r="G260" s="325"/>
      <c r="H260" s="326"/>
    </row>
    <row r="261" spans="7:8" ht="12.75">
      <c r="G261" s="325"/>
      <c r="H261" s="326"/>
    </row>
    <row r="262" spans="7:8" ht="12.75">
      <c r="G262" s="325"/>
      <c r="H262" s="326"/>
    </row>
    <row r="263" spans="1:8" s="148" customFormat="1" ht="36">
      <c r="A263" s="215" t="s">
        <v>355</v>
      </c>
      <c r="B263" s="216" t="s">
        <v>356</v>
      </c>
      <c r="C263" s="146"/>
      <c r="D263" s="146"/>
      <c r="E263" s="146"/>
      <c r="F263" s="299"/>
      <c r="G263" s="268"/>
      <c r="H263" s="147"/>
    </row>
    <row r="264" spans="1:8" ht="14.25">
      <c r="A264" s="3"/>
      <c r="B264" s="3"/>
      <c r="C264" s="4"/>
      <c r="D264" s="4"/>
      <c r="E264" s="4"/>
      <c r="F264" s="281"/>
      <c r="G264" s="195"/>
      <c r="H264" s="41"/>
    </row>
    <row r="265" spans="1:8" ht="28.5">
      <c r="A265" s="4" t="s">
        <v>764</v>
      </c>
      <c r="B265" s="5" t="s">
        <v>765</v>
      </c>
      <c r="C265" s="5" t="s">
        <v>766</v>
      </c>
      <c r="D265" s="5" t="s">
        <v>767</v>
      </c>
      <c r="E265" s="5" t="s">
        <v>768</v>
      </c>
      <c r="F265" s="283" t="s">
        <v>769</v>
      </c>
      <c r="G265" s="269" t="s">
        <v>770</v>
      </c>
      <c r="H265" s="39" t="s">
        <v>771</v>
      </c>
    </row>
    <row r="266" spans="1:8" s="57" customFormat="1" ht="15.75">
      <c r="A266" s="54" t="s">
        <v>772</v>
      </c>
      <c r="B266" s="67" t="s">
        <v>357</v>
      </c>
      <c r="C266" s="224"/>
      <c r="D266" s="224"/>
      <c r="E266" s="224"/>
      <c r="F266" s="293"/>
      <c r="G266" s="151"/>
      <c r="H266" s="56"/>
    </row>
    <row r="267" spans="1:8" ht="25.5">
      <c r="A267" s="3" t="s">
        <v>0</v>
      </c>
      <c r="B267" s="7" t="s">
        <v>358</v>
      </c>
      <c r="C267" s="8"/>
      <c r="D267" s="5"/>
      <c r="E267" s="5" t="s">
        <v>359</v>
      </c>
      <c r="F267" s="283">
        <v>1</v>
      </c>
      <c r="G267" s="327"/>
      <c r="H267" s="41">
        <f>F267*G267</f>
        <v>0</v>
      </c>
    </row>
    <row r="268" spans="1:8" s="203" customFormat="1" ht="15">
      <c r="A268" s="201"/>
      <c r="B268" s="213" t="s">
        <v>360</v>
      </c>
      <c r="C268" s="212"/>
      <c r="D268" s="212"/>
      <c r="E268" s="212"/>
      <c r="F268" s="291"/>
      <c r="G268" s="137"/>
      <c r="H268" s="137">
        <f>SUM(H267)</f>
        <v>0</v>
      </c>
    </row>
    <row r="269" spans="1:8" ht="14.25">
      <c r="A269" s="3"/>
      <c r="B269" s="3"/>
      <c r="C269" s="4"/>
      <c r="D269" s="4"/>
      <c r="E269" s="4"/>
      <c r="F269" s="281"/>
      <c r="G269" s="195"/>
      <c r="H269" s="41"/>
    </row>
    <row r="270" spans="1:8" s="57" customFormat="1" ht="15.75">
      <c r="A270" s="54" t="s">
        <v>20</v>
      </c>
      <c r="B270" s="67" t="s">
        <v>361</v>
      </c>
      <c r="C270" s="224"/>
      <c r="D270" s="224"/>
      <c r="E270" s="224"/>
      <c r="F270" s="293"/>
      <c r="G270" s="151"/>
      <c r="H270" s="56"/>
    </row>
    <row r="271" spans="1:8" ht="14.25">
      <c r="A271" s="3" t="s">
        <v>22</v>
      </c>
      <c r="B271" s="7" t="s">
        <v>362</v>
      </c>
      <c r="C271" s="8"/>
      <c r="D271" s="5"/>
      <c r="E271" s="5" t="s">
        <v>1</v>
      </c>
      <c r="F271" s="283">
        <v>18.6</v>
      </c>
      <c r="G271" s="270"/>
      <c r="H271" s="41">
        <f>F271*G271</f>
        <v>0</v>
      </c>
    </row>
    <row r="272" spans="1:8" ht="25.5">
      <c r="A272" s="3" t="s">
        <v>24</v>
      </c>
      <c r="B272" s="7" t="s">
        <v>363</v>
      </c>
      <c r="C272" s="8"/>
      <c r="D272" s="5"/>
      <c r="E272" s="5" t="s">
        <v>6</v>
      </c>
      <c r="F272" s="283">
        <v>62</v>
      </c>
      <c r="G272" s="270"/>
      <c r="H272" s="41">
        <f>F272*G272</f>
        <v>0</v>
      </c>
    </row>
    <row r="273" spans="1:8" s="203" customFormat="1" ht="15">
      <c r="A273" s="201"/>
      <c r="B273" s="213" t="s">
        <v>364</v>
      </c>
      <c r="C273" s="212"/>
      <c r="D273" s="212"/>
      <c r="E273" s="212"/>
      <c r="F273" s="291"/>
      <c r="G273" s="137"/>
      <c r="H273" s="137">
        <f>SUM(H271:H272)</f>
        <v>0</v>
      </c>
    </row>
    <row r="274" spans="1:8" ht="14.25">
      <c r="A274" s="3"/>
      <c r="B274" s="3"/>
      <c r="C274" s="4"/>
      <c r="D274" s="4"/>
      <c r="E274" s="4"/>
      <c r="F274" s="281"/>
      <c r="G274" s="195"/>
      <c r="H274" s="41"/>
    </row>
    <row r="275" spans="1:8" ht="14.25">
      <c r="A275" s="3"/>
      <c r="B275" s="3"/>
      <c r="C275" s="4"/>
      <c r="D275" s="4"/>
      <c r="E275" s="4"/>
      <c r="F275" s="281"/>
      <c r="G275" s="195"/>
      <c r="H275" s="41"/>
    </row>
    <row r="276" spans="1:8" s="57" customFormat="1" ht="15.75">
      <c r="A276" s="54" t="s">
        <v>46</v>
      </c>
      <c r="B276" s="67" t="s">
        <v>365</v>
      </c>
      <c r="C276" s="224"/>
      <c r="D276" s="224"/>
      <c r="E276" s="224"/>
      <c r="F276" s="293"/>
      <c r="G276" s="151"/>
      <c r="H276" s="56"/>
    </row>
    <row r="277" spans="1:8" ht="14.25">
      <c r="A277" s="3" t="s">
        <v>366</v>
      </c>
      <c r="B277" s="7" t="s">
        <v>367</v>
      </c>
      <c r="C277" s="8"/>
      <c r="D277" s="5"/>
      <c r="E277" s="5" t="s">
        <v>6</v>
      </c>
      <c r="F277" s="283">
        <v>61.8</v>
      </c>
      <c r="G277" s="271"/>
      <c r="H277" s="41">
        <f aca="true" t="shared" si="6" ref="H277:H291">F277*G277</f>
        <v>0</v>
      </c>
    </row>
    <row r="278" spans="1:8" ht="14.25">
      <c r="A278" s="3" t="s">
        <v>55</v>
      </c>
      <c r="B278" s="7" t="s">
        <v>368</v>
      </c>
      <c r="C278" s="8"/>
      <c r="D278" s="5"/>
      <c r="E278" s="5" t="s">
        <v>369</v>
      </c>
      <c r="F278" s="283">
        <v>33.14</v>
      </c>
      <c r="G278" s="271"/>
      <c r="H278" s="41">
        <f t="shared" si="6"/>
        <v>0</v>
      </c>
    </row>
    <row r="279" spans="1:8" ht="14.25">
      <c r="A279" s="3" t="s">
        <v>57</v>
      </c>
      <c r="B279" s="7" t="s">
        <v>370</v>
      </c>
      <c r="C279" s="8"/>
      <c r="D279" s="5"/>
      <c r="E279" s="5" t="s">
        <v>50</v>
      </c>
      <c r="F279" s="283">
        <v>3</v>
      </c>
      <c r="G279" s="271"/>
      <c r="H279" s="41">
        <f t="shared" si="6"/>
        <v>0</v>
      </c>
    </row>
    <row r="280" spans="1:8" ht="14.25">
      <c r="A280" s="3" t="s">
        <v>65</v>
      </c>
      <c r="B280" s="7" t="s">
        <v>371</v>
      </c>
      <c r="C280" s="8"/>
      <c r="D280" s="5"/>
      <c r="E280" s="5" t="s">
        <v>369</v>
      </c>
      <c r="F280" s="283">
        <v>5.24</v>
      </c>
      <c r="G280" s="271"/>
      <c r="H280" s="41">
        <f t="shared" si="6"/>
        <v>0</v>
      </c>
    </row>
    <row r="281" spans="1:8" ht="14.25">
      <c r="A281" s="3" t="s">
        <v>68</v>
      </c>
      <c r="B281" s="7" t="s">
        <v>372</v>
      </c>
      <c r="C281" s="8"/>
      <c r="D281" s="5"/>
      <c r="E281" s="5" t="s">
        <v>369</v>
      </c>
      <c r="F281" s="283">
        <v>12.2</v>
      </c>
      <c r="G281" s="271"/>
      <c r="H281" s="41">
        <f t="shared" si="6"/>
        <v>0</v>
      </c>
    </row>
    <row r="282" spans="1:8" ht="14.25">
      <c r="A282" s="3" t="s">
        <v>70</v>
      </c>
      <c r="B282" s="7" t="s">
        <v>373</v>
      </c>
      <c r="C282" s="8"/>
      <c r="D282" s="5"/>
      <c r="E282" s="5" t="s">
        <v>369</v>
      </c>
      <c r="F282" s="283">
        <v>58.58</v>
      </c>
      <c r="G282" s="271"/>
      <c r="H282" s="41">
        <f t="shared" si="6"/>
        <v>0</v>
      </c>
    </row>
    <row r="283" spans="1:8" ht="14.25">
      <c r="A283" s="3" t="s">
        <v>71</v>
      </c>
      <c r="B283" s="7" t="s">
        <v>374</v>
      </c>
      <c r="C283" s="8"/>
      <c r="D283" s="5"/>
      <c r="E283" s="5" t="s">
        <v>369</v>
      </c>
      <c r="F283" s="283">
        <v>29.64</v>
      </c>
      <c r="G283" s="271"/>
      <c r="H283" s="41">
        <f t="shared" si="6"/>
        <v>0</v>
      </c>
    </row>
    <row r="284" spans="1:8" ht="14.25">
      <c r="A284" s="3" t="s">
        <v>73</v>
      </c>
      <c r="B284" s="7" t="s">
        <v>375</v>
      </c>
      <c r="C284" s="8"/>
      <c r="D284" s="5"/>
      <c r="E284" s="5" t="s">
        <v>369</v>
      </c>
      <c r="F284" s="283">
        <v>33.14</v>
      </c>
      <c r="G284" s="271"/>
      <c r="H284" s="41">
        <f t="shared" si="6"/>
        <v>0</v>
      </c>
    </row>
    <row r="285" spans="1:8" ht="14.25">
      <c r="A285" s="3" t="s">
        <v>75</v>
      </c>
      <c r="B285" s="7" t="s">
        <v>376</v>
      </c>
      <c r="C285" s="8"/>
      <c r="D285" s="5"/>
      <c r="E285" s="5" t="s">
        <v>6</v>
      </c>
      <c r="F285" s="283">
        <v>44.5</v>
      </c>
      <c r="G285" s="271"/>
      <c r="H285" s="41">
        <f t="shared" si="6"/>
        <v>0</v>
      </c>
    </row>
    <row r="286" spans="1:8" ht="14.25">
      <c r="A286" s="3" t="s">
        <v>77</v>
      </c>
      <c r="B286" s="7" t="s">
        <v>377</v>
      </c>
      <c r="C286" s="8"/>
      <c r="D286" s="5"/>
      <c r="E286" s="5" t="s">
        <v>6</v>
      </c>
      <c r="F286" s="283">
        <v>89</v>
      </c>
      <c r="G286" s="271"/>
      <c r="H286" s="41">
        <f t="shared" si="6"/>
        <v>0</v>
      </c>
    </row>
    <row r="287" spans="1:8" ht="25.5">
      <c r="A287" s="3" t="s">
        <v>79</v>
      </c>
      <c r="B287" s="7" t="s">
        <v>378</v>
      </c>
      <c r="C287" s="8"/>
      <c r="D287" s="5"/>
      <c r="E287" s="5" t="s">
        <v>359</v>
      </c>
      <c r="F287" s="283">
        <v>1</v>
      </c>
      <c r="G287" s="270"/>
      <c r="H287" s="41">
        <f t="shared" si="6"/>
        <v>0</v>
      </c>
    </row>
    <row r="288" spans="1:8" ht="14.25">
      <c r="A288" s="3" t="s">
        <v>81</v>
      </c>
      <c r="B288" s="7" t="s">
        <v>379</v>
      </c>
      <c r="C288" s="8"/>
      <c r="D288" s="5"/>
      <c r="E288" s="5" t="s">
        <v>359</v>
      </c>
      <c r="F288" s="283">
        <v>1</v>
      </c>
      <c r="G288" s="270"/>
      <c r="H288" s="41">
        <f t="shared" si="6"/>
        <v>0</v>
      </c>
    </row>
    <row r="289" spans="1:8" ht="14.25">
      <c r="A289" s="3" t="s">
        <v>83</v>
      </c>
      <c r="B289" s="7" t="s">
        <v>380</v>
      </c>
      <c r="C289" s="8"/>
      <c r="D289" s="5"/>
      <c r="E289" s="5" t="s">
        <v>6</v>
      </c>
      <c r="F289" s="283">
        <v>31.1</v>
      </c>
      <c r="G289" s="271"/>
      <c r="H289" s="41">
        <f t="shared" si="6"/>
        <v>0</v>
      </c>
    </row>
    <row r="290" spans="1:8" ht="14.25">
      <c r="A290" s="3" t="s">
        <v>85</v>
      </c>
      <c r="B290" s="7" t="s">
        <v>381</v>
      </c>
      <c r="C290" s="8"/>
      <c r="D290" s="5"/>
      <c r="E290" s="5" t="s">
        <v>6</v>
      </c>
      <c r="F290" s="283">
        <v>31.1</v>
      </c>
      <c r="G290" s="271"/>
      <c r="H290" s="41">
        <f t="shared" si="6"/>
        <v>0</v>
      </c>
    </row>
    <row r="291" spans="1:8" ht="25.5">
      <c r="A291" s="3" t="s">
        <v>86</v>
      </c>
      <c r="B291" s="7" t="s">
        <v>382</v>
      </c>
      <c r="C291" s="8"/>
      <c r="D291" s="5"/>
      <c r="E291" s="5" t="s">
        <v>369</v>
      </c>
      <c r="F291" s="283">
        <v>13.66</v>
      </c>
      <c r="G291" s="271"/>
      <c r="H291" s="41">
        <f t="shared" si="6"/>
        <v>0</v>
      </c>
    </row>
    <row r="292" spans="1:8" s="203" customFormat="1" ht="15">
      <c r="A292" s="201"/>
      <c r="B292" s="213" t="s">
        <v>383</v>
      </c>
      <c r="C292" s="212"/>
      <c r="D292" s="212"/>
      <c r="E292" s="212"/>
      <c r="F292" s="291"/>
      <c r="G292" s="137"/>
      <c r="H292" s="137">
        <f>SUM(H277:H291)</f>
        <v>0</v>
      </c>
    </row>
    <row r="293" spans="1:8" ht="14.25">
      <c r="A293" s="3"/>
      <c r="B293" s="3"/>
      <c r="C293" s="4"/>
      <c r="D293" s="4"/>
      <c r="E293" s="4"/>
      <c r="F293" s="281"/>
      <c r="G293" s="195"/>
      <c r="H293" s="41"/>
    </row>
    <row r="294" spans="1:8" ht="14.25">
      <c r="A294" s="3"/>
      <c r="B294" s="3"/>
      <c r="C294" s="4"/>
      <c r="D294" s="4"/>
      <c r="E294" s="4"/>
      <c r="F294" s="281"/>
      <c r="G294" s="195"/>
      <c r="H294" s="41"/>
    </row>
    <row r="295" spans="1:8" s="57" customFormat="1" ht="15.75">
      <c r="A295" s="54" t="s">
        <v>93</v>
      </c>
      <c r="B295" s="67" t="s">
        <v>384</v>
      </c>
      <c r="C295" s="224"/>
      <c r="D295" s="224"/>
      <c r="E295" s="224"/>
      <c r="F295" s="293"/>
      <c r="G295" s="151"/>
      <c r="H295" s="56"/>
    </row>
    <row r="296" spans="1:8" ht="14.25">
      <c r="A296" s="3" t="s">
        <v>95</v>
      </c>
      <c r="B296" s="7" t="s">
        <v>385</v>
      </c>
      <c r="C296" s="251"/>
      <c r="D296" s="253"/>
      <c r="E296" s="5" t="s">
        <v>50</v>
      </c>
      <c r="F296" s="283">
        <v>13.66</v>
      </c>
      <c r="G296" s="270"/>
      <c r="H296" s="41">
        <f>F296*G296</f>
        <v>0</v>
      </c>
    </row>
    <row r="297" spans="1:8" ht="25.5">
      <c r="A297" s="3" t="s">
        <v>97</v>
      </c>
      <c r="B297" s="7" t="s">
        <v>386</v>
      </c>
      <c r="C297" s="251"/>
      <c r="D297" s="253"/>
      <c r="E297" s="5" t="s">
        <v>369</v>
      </c>
      <c r="F297" s="283">
        <v>33.14</v>
      </c>
      <c r="G297" s="270"/>
      <c r="H297" s="41">
        <f>F297*G297</f>
        <v>0</v>
      </c>
    </row>
    <row r="298" spans="1:8" ht="38.25">
      <c r="A298" s="3" t="s">
        <v>98</v>
      </c>
      <c r="B298" s="7" t="s">
        <v>387</v>
      </c>
      <c r="C298" s="8"/>
      <c r="D298" s="5"/>
      <c r="E298" s="5" t="s">
        <v>50</v>
      </c>
      <c r="F298" s="283">
        <v>100</v>
      </c>
      <c r="G298" s="270"/>
      <c r="H298" s="41">
        <f>F298*G298</f>
        <v>0</v>
      </c>
    </row>
    <row r="299" spans="1:8" s="203" customFormat="1" ht="15">
      <c r="A299" s="201"/>
      <c r="B299" s="213" t="s">
        <v>388</v>
      </c>
      <c r="C299" s="212"/>
      <c r="D299" s="212"/>
      <c r="E299" s="212"/>
      <c r="F299" s="291"/>
      <c r="G299" s="137"/>
      <c r="H299" s="137">
        <f>SUM(H296:H298)</f>
        <v>0</v>
      </c>
    </row>
    <row r="300" spans="1:8" ht="14.25">
      <c r="A300" s="3"/>
      <c r="B300" s="3"/>
      <c r="C300" s="4"/>
      <c r="D300" s="4"/>
      <c r="E300" s="4"/>
      <c r="F300" s="281"/>
      <c r="G300" s="195"/>
      <c r="H300" s="41"/>
    </row>
    <row r="301" spans="1:8" ht="14.25">
      <c r="A301" s="3"/>
      <c r="B301" s="3"/>
      <c r="C301" s="4"/>
      <c r="D301" s="4"/>
      <c r="E301" s="4"/>
      <c r="F301" s="281"/>
      <c r="G301" s="195"/>
      <c r="H301" s="41"/>
    </row>
    <row r="302" spans="1:8" s="57" customFormat="1" ht="15.75">
      <c r="A302" s="54" t="s">
        <v>103</v>
      </c>
      <c r="B302" s="67" t="s">
        <v>389</v>
      </c>
      <c r="C302" s="224"/>
      <c r="D302" s="224"/>
      <c r="E302" s="224"/>
      <c r="F302" s="293"/>
      <c r="G302" s="151"/>
      <c r="H302" s="56"/>
    </row>
    <row r="303" spans="1:8" ht="25.5">
      <c r="A303" s="3" t="s">
        <v>105</v>
      </c>
      <c r="B303" s="7" t="s">
        <v>390</v>
      </c>
      <c r="C303" s="5"/>
      <c r="D303" s="8"/>
      <c r="E303" s="5" t="s">
        <v>6</v>
      </c>
      <c r="F303" s="283">
        <v>31.1</v>
      </c>
      <c r="G303" s="270"/>
      <c r="H303" s="41">
        <f aca="true" t="shared" si="7" ref="H303:H311">F303*G303</f>
        <v>0</v>
      </c>
    </row>
    <row r="304" spans="1:8" ht="25.5">
      <c r="A304" s="3" t="s">
        <v>107</v>
      </c>
      <c r="B304" s="7" t="s">
        <v>391</v>
      </c>
      <c r="C304" s="5"/>
      <c r="D304" s="8"/>
      <c r="E304" s="5" t="s">
        <v>6</v>
      </c>
      <c r="F304" s="283">
        <v>6.83</v>
      </c>
      <c r="G304" s="270"/>
      <c r="H304" s="41">
        <f t="shared" si="7"/>
        <v>0</v>
      </c>
    </row>
    <row r="305" spans="1:8" ht="25.5">
      <c r="A305" s="3" t="s">
        <v>109</v>
      </c>
      <c r="B305" s="7" t="s">
        <v>392</v>
      </c>
      <c r="C305" s="5"/>
      <c r="D305" s="8"/>
      <c r="E305" s="5" t="s">
        <v>6</v>
      </c>
      <c r="F305" s="283">
        <v>1.81</v>
      </c>
      <c r="G305" s="270"/>
      <c r="H305" s="41">
        <f t="shared" si="7"/>
        <v>0</v>
      </c>
    </row>
    <row r="306" spans="1:8" ht="25.5">
      <c r="A306" s="3" t="s">
        <v>111</v>
      </c>
      <c r="B306" s="7" t="s">
        <v>393</v>
      </c>
      <c r="C306" s="5"/>
      <c r="D306" s="8"/>
      <c r="E306" s="5" t="s">
        <v>50</v>
      </c>
      <c r="F306" s="283">
        <v>29</v>
      </c>
      <c r="G306" s="270"/>
      <c r="H306" s="41">
        <f t="shared" si="7"/>
        <v>0</v>
      </c>
    </row>
    <row r="307" spans="1:8" ht="38.25">
      <c r="A307" s="3" t="s">
        <v>113</v>
      </c>
      <c r="B307" s="7" t="s">
        <v>394</v>
      </c>
      <c r="C307" s="5"/>
      <c r="D307" s="8"/>
      <c r="E307" s="5" t="s">
        <v>369</v>
      </c>
      <c r="F307" s="283">
        <v>29.64</v>
      </c>
      <c r="G307" s="270"/>
      <c r="H307" s="41">
        <f t="shared" si="7"/>
        <v>0</v>
      </c>
    </row>
    <row r="308" spans="1:8" ht="38.25">
      <c r="A308" s="3" t="s">
        <v>115</v>
      </c>
      <c r="B308" s="7" t="s">
        <v>395</v>
      </c>
      <c r="C308" s="5"/>
      <c r="D308" s="8"/>
      <c r="E308" s="5" t="s">
        <v>369</v>
      </c>
      <c r="F308" s="283">
        <v>9.6</v>
      </c>
      <c r="G308" s="270"/>
      <c r="H308" s="41">
        <f t="shared" si="7"/>
        <v>0</v>
      </c>
    </row>
    <row r="309" spans="1:8" ht="28.5">
      <c r="A309" s="4" t="s">
        <v>764</v>
      </c>
      <c r="B309" s="5" t="s">
        <v>765</v>
      </c>
      <c r="C309" s="5" t="s">
        <v>766</v>
      </c>
      <c r="D309" s="5" t="s">
        <v>767</v>
      </c>
      <c r="E309" s="5" t="s">
        <v>768</v>
      </c>
      <c r="F309" s="283" t="s">
        <v>769</v>
      </c>
      <c r="G309" s="269" t="s">
        <v>770</v>
      </c>
      <c r="H309" s="39" t="s">
        <v>771</v>
      </c>
    </row>
    <row r="310" spans="1:8" ht="38.25">
      <c r="A310" s="3" t="s">
        <v>117</v>
      </c>
      <c r="B310" s="7" t="s">
        <v>396</v>
      </c>
      <c r="C310" s="5"/>
      <c r="D310" s="8"/>
      <c r="E310" s="5" t="s">
        <v>6</v>
      </c>
      <c r="F310" s="283">
        <v>45</v>
      </c>
      <c r="G310" s="270"/>
      <c r="H310" s="41">
        <f t="shared" si="7"/>
        <v>0</v>
      </c>
    </row>
    <row r="311" spans="1:8" ht="25.5">
      <c r="A311" s="3" t="s">
        <v>119</v>
      </c>
      <c r="B311" s="7" t="s">
        <v>397</v>
      </c>
      <c r="C311" s="5"/>
      <c r="D311" s="8"/>
      <c r="E311" s="5" t="s">
        <v>6</v>
      </c>
      <c r="F311" s="283">
        <v>45</v>
      </c>
      <c r="G311" s="270"/>
      <c r="H311" s="41">
        <f t="shared" si="7"/>
        <v>0</v>
      </c>
    </row>
    <row r="312" spans="1:8" s="203" customFormat="1" ht="15">
      <c r="A312" s="201"/>
      <c r="B312" s="213" t="s">
        <v>398</v>
      </c>
      <c r="C312" s="212"/>
      <c r="D312" s="212"/>
      <c r="E312" s="212"/>
      <c r="F312" s="291"/>
      <c r="G312" s="137"/>
      <c r="H312" s="137">
        <f>SUM(H303:H311)</f>
        <v>0</v>
      </c>
    </row>
    <row r="313" spans="1:8" ht="14.25">
      <c r="A313" s="3"/>
      <c r="B313" s="3"/>
      <c r="C313" s="4"/>
      <c r="D313" s="4"/>
      <c r="E313" s="4"/>
      <c r="F313" s="281"/>
      <c r="G313" s="195"/>
      <c r="H313" s="41"/>
    </row>
    <row r="314" spans="1:8" ht="14.25">
      <c r="A314" s="3"/>
      <c r="B314" s="3"/>
      <c r="C314" s="4"/>
      <c r="D314" s="4"/>
      <c r="E314" s="4"/>
      <c r="F314" s="281"/>
      <c r="G314" s="195"/>
      <c r="H314" s="41"/>
    </row>
    <row r="315" spans="1:8" s="57" customFormat="1" ht="15.75">
      <c r="A315" s="54" t="s">
        <v>129</v>
      </c>
      <c r="B315" s="67" t="s">
        <v>399</v>
      </c>
      <c r="C315" s="224"/>
      <c r="D315" s="224"/>
      <c r="E315" s="224"/>
      <c r="F315" s="293"/>
      <c r="G315" s="151"/>
      <c r="H315" s="56"/>
    </row>
    <row r="316" spans="1:8" ht="42.75">
      <c r="A316" s="3"/>
      <c r="B316" s="61" t="s">
        <v>400</v>
      </c>
      <c r="C316" s="8"/>
      <c r="D316" s="5"/>
      <c r="E316" s="5"/>
      <c r="F316" s="283"/>
      <c r="G316" s="195"/>
      <c r="H316" s="41"/>
    </row>
    <row r="317" spans="1:8" ht="12.75">
      <c r="A317" s="62"/>
      <c r="B317" s="63"/>
      <c r="C317" s="64"/>
      <c r="D317" s="65"/>
      <c r="E317" s="65"/>
      <c r="F317" s="300"/>
      <c r="G317" s="272"/>
      <c r="H317" s="66"/>
    </row>
    <row r="318" spans="1:8" ht="14.25">
      <c r="A318" s="3" t="s">
        <v>131</v>
      </c>
      <c r="B318" s="7" t="s">
        <v>401</v>
      </c>
      <c r="C318" s="8"/>
      <c r="D318" s="5"/>
      <c r="E318" s="5" t="s">
        <v>369</v>
      </c>
      <c r="F318" s="283">
        <v>29.6</v>
      </c>
      <c r="G318" s="271"/>
      <c r="H318" s="41">
        <f aca="true" t="shared" si="8" ref="H318:H324">F318*G318</f>
        <v>0</v>
      </c>
    </row>
    <row r="319" spans="1:8" ht="14.25">
      <c r="A319" s="3" t="s">
        <v>133</v>
      </c>
      <c r="B319" s="7" t="s">
        <v>402</v>
      </c>
      <c r="C319" s="8"/>
      <c r="D319" s="5"/>
      <c r="E319" s="5" t="s">
        <v>369</v>
      </c>
      <c r="F319" s="283">
        <v>56.04</v>
      </c>
      <c r="G319" s="271"/>
      <c r="H319" s="41">
        <f t="shared" si="8"/>
        <v>0</v>
      </c>
    </row>
    <row r="320" spans="1:8" ht="14.25">
      <c r="A320" s="3" t="s">
        <v>403</v>
      </c>
      <c r="B320" s="7" t="s">
        <v>404</v>
      </c>
      <c r="C320" s="8"/>
      <c r="D320" s="5"/>
      <c r="E320" s="5" t="s">
        <v>369</v>
      </c>
      <c r="F320" s="283">
        <v>9.6</v>
      </c>
      <c r="G320" s="271"/>
      <c r="H320" s="41">
        <f t="shared" si="8"/>
        <v>0</v>
      </c>
    </row>
    <row r="321" spans="1:8" ht="14.25">
      <c r="A321" s="3" t="s">
        <v>405</v>
      </c>
      <c r="B321" s="7" t="s">
        <v>406</v>
      </c>
      <c r="C321" s="8"/>
      <c r="D321" s="5"/>
      <c r="E321" s="5" t="s">
        <v>369</v>
      </c>
      <c r="F321" s="283">
        <v>58.58</v>
      </c>
      <c r="G321" s="271"/>
      <c r="H321" s="41">
        <f t="shared" si="8"/>
        <v>0</v>
      </c>
    </row>
    <row r="322" spans="1:8" ht="14.25">
      <c r="A322" s="3" t="s">
        <v>407</v>
      </c>
      <c r="B322" s="7" t="s">
        <v>408</v>
      </c>
      <c r="C322" s="8"/>
      <c r="D322" s="5"/>
      <c r="E322" s="5" t="s">
        <v>369</v>
      </c>
      <c r="F322" s="283">
        <v>5.24</v>
      </c>
      <c r="G322" s="271"/>
      <c r="H322" s="41">
        <f t="shared" si="8"/>
        <v>0</v>
      </c>
    </row>
    <row r="323" spans="1:8" ht="14.25">
      <c r="A323" s="3" t="s">
        <v>409</v>
      </c>
      <c r="B323" s="7" t="s">
        <v>410</v>
      </c>
      <c r="C323" s="8"/>
      <c r="D323" s="5"/>
      <c r="E323" s="5" t="s">
        <v>369</v>
      </c>
      <c r="F323" s="283">
        <v>12.2</v>
      </c>
      <c r="G323" s="271"/>
      <c r="H323" s="41">
        <f t="shared" si="8"/>
        <v>0</v>
      </c>
    </row>
    <row r="324" spans="1:8" ht="14.25">
      <c r="A324" s="3" t="s">
        <v>411</v>
      </c>
      <c r="B324" s="7" t="s">
        <v>412</v>
      </c>
      <c r="C324" s="8"/>
      <c r="D324" s="5"/>
      <c r="E324" s="5" t="s">
        <v>369</v>
      </c>
      <c r="F324" s="283">
        <v>2.5</v>
      </c>
      <c r="G324" s="271"/>
      <c r="H324" s="41">
        <f t="shared" si="8"/>
        <v>0</v>
      </c>
    </row>
    <row r="325" spans="1:8" s="203" customFormat="1" ht="15">
      <c r="A325" s="201"/>
      <c r="B325" s="213" t="s">
        <v>413</v>
      </c>
      <c r="C325" s="212"/>
      <c r="D325" s="212"/>
      <c r="E325" s="212"/>
      <c r="F325" s="291"/>
      <c r="G325" s="137"/>
      <c r="H325" s="137">
        <f>SUM(H318:H324)</f>
        <v>0</v>
      </c>
    </row>
    <row r="326" spans="1:8" ht="14.25">
      <c r="A326" s="3"/>
      <c r="B326" s="3"/>
      <c r="C326" s="4"/>
      <c r="D326" s="4"/>
      <c r="E326" s="4"/>
      <c r="F326" s="281"/>
      <c r="G326" s="195"/>
      <c r="H326" s="41"/>
    </row>
    <row r="327" spans="1:8" ht="14.25">
      <c r="A327" s="3"/>
      <c r="B327" s="3"/>
      <c r="C327" s="4"/>
      <c r="D327" s="4"/>
      <c r="E327" s="4"/>
      <c r="F327" s="281"/>
      <c r="G327" s="195"/>
      <c r="H327" s="41"/>
    </row>
    <row r="328" spans="1:8" ht="30">
      <c r="A328" s="201"/>
      <c r="B328" s="201" t="s">
        <v>414</v>
      </c>
      <c r="C328" s="202"/>
      <c r="D328" s="202"/>
      <c r="E328" s="202"/>
      <c r="F328" s="292"/>
      <c r="G328" s="137"/>
      <c r="H328" s="137"/>
    </row>
    <row r="329" spans="1:8" ht="15">
      <c r="A329" s="201"/>
      <c r="B329" s="201"/>
      <c r="C329" s="202"/>
      <c r="D329" s="202"/>
      <c r="E329" s="202"/>
      <c r="F329" s="292"/>
      <c r="G329" s="137"/>
      <c r="H329" s="137"/>
    </row>
    <row r="330" spans="1:8" ht="15">
      <c r="A330" s="201" t="s">
        <v>772</v>
      </c>
      <c r="B330" s="213" t="s">
        <v>415</v>
      </c>
      <c r="C330" s="202"/>
      <c r="D330" s="202"/>
      <c r="E330" s="202"/>
      <c r="F330" s="292"/>
      <c r="G330" s="137"/>
      <c r="H330" s="137">
        <f>H268</f>
        <v>0</v>
      </c>
    </row>
    <row r="331" spans="1:8" ht="15">
      <c r="A331" s="201" t="s">
        <v>20</v>
      </c>
      <c r="B331" s="213" t="s">
        <v>416</v>
      </c>
      <c r="C331" s="202"/>
      <c r="D331" s="202"/>
      <c r="E331" s="202"/>
      <c r="F331" s="292"/>
      <c r="G331" s="137"/>
      <c r="H331" s="137">
        <f>H273</f>
        <v>0</v>
      </c>
    </row>
    <row r="332" spans="1:8" ht="15">
      <c r="A332" s="201" t="s">
        <v>46</v>
      </c>
      <c r="B332" s="213" t="s">
        <v>417</v>
      </c>
      <c r="C332" s="202"/>
      <c r="D332" s="202"/>
      <c r="E332" s="202"/>
      <c r="F332" s="292"/>
      <c r="G332" s="137"/>
      <c r="H332" s="137">
        <f>H292</f>
        <v>0</v>
      </c>
    </row>
    <row r="333" spans="1:8" ht="15">
      <c r="A333" s="201" t="s">
        <v>93</v>
      </c>
      <c r="B333" s="213" t="s">
        <v>418</v>
      </c>
      <c r="C333" s="202"/>
      <c r="D333" s="202"/>
      <c r="E333" s="202"/>
      <c r="F333" s="292"/>
      <c r="G333" s="137"/>
      <c r="H333" s="137">
        <f>H299</f>
        <v>0</v>
      </c>
    </row>
    <row r="334" spans="1:8" ht="15">
      <c r="A334" s="201" t="s">
        <v>103</v>
      </c>
      <c r="B334" s="213" t="s">
        <v>419</v>
      </c>
      <c r="C334" s="202"/>
      <c r="D334" s="202"/>
      <c r="E334" s="202"/>
      <c r="F334" s="292"/>
      <c r="G334" s="137"/>
      <c r="H334" s="137">
        <f>H312</f>
        <v>0</v>
      </c>
    </row>
    <row r="335" spans="1:8" ht="15">
      <c r="A335" s="201" t="s">
        <v>129</v>
      </c>
      <c r="B335" s="213" t="s">
        <v>420</v>
      </c>
      <c r="C335" s="202"/>
      <c r="D335" s="202"/>
      <c r="E335" s="202"/>
      <c r="F335" s="292"/>
      <c r="G335" s="137"/>
      <c r="H335" s="137">
        <f>H325</f>
        <v>0</v>
      </c>
    </row>
    <row r="336" spans="1:8" s="155" customFormat="1" ht="31.5">
      <c r="A336" s="217"/>
      <c r="B336" s="217" t="s">
        <v>421</v>
      </c>
      <c r="C336" s="154"/>
      <c r="D336" s="154"/>
      <c r="E336" s="154"/>
      <c r="F336" s="301"/>
      <c r="G336" s="141"/>
      <c r="H336" s="141">
        <f>SUM(H330:H335)</f>
        <v>0</v>
      </c>
    </row>
    <row r="337" spans="1:8" ht="15">
      <c r="A337" s="3"/>
      <c r="B337" s="38"/>
      <c r="C337" s="4"/>
      <c r="D337" s="4"/>
      <c r="E337" s="4"/>
      <c r="F337" s="281"/>
      <c r="G337" s="195"/>
      <c r="H337" s="41"/>
    </row>
    <row r="338" spans="7:8" ht="12.75">
      <c r="G338" s="325"/>
      <c r="H338" s="326"/>
    </row>
    <row r="339" spans="7:8" ht="12.75">
      <c r="G339" s="325"/>
      <c r="H339" s="326"/>
    </row>
    <row r="340" spans="7:8" ht="12.75">
      <c r="G340" s="325"/>
      <c r="H340" s="326"/>
    </row>
    <row r="341" spans="7:8" ht="12.75">
      <c r="G341" s="325"/>
      <c r="H341" s="326"/>
    </row>
    <row r="342" spans="7:8" ht="12.75">
      <c r="G342" s="325"/>
      <c r="H342" s="326"/>
    </row>
    <row r="343" spans="7:8" ht="12.75">
      <c r="G343" s="325"/>
      <c r="H343" s="326"/>
    </row>
    <row r="344" spans="7:8" ht="12.75">
      <c r="G344" s="325"/>
      <c r="H344" s="326"/>
    </row>
    <row r="345" spans="7:8" ht="12.75">
      <c r="G345" s="325"/>
      <c r="H345" s="326"/>
    </row>
    <row r="346" spans="7:8" ht="12.75">
      <c r="G346" s="325"/>
      <c r="H346" s="326"/>
    </row>
    <row r="347" spans="7:8" ht="12.75">
      <c r="G347" s="325"/>
      <c r="H347" s="326"/>
    </row>
    <row r="348" spans="7:8" ht="12.75">
      <c r="G348" s="325"/>
      <c r="H348" s="326"/>
    </row>
    <row r="349" spans="7:8" ht="12.75">
      <c r="G349" s="325"/>
      <c r="H349" s="326"/>
    </row>
    <row r="350" spans="7:8" ht="12.75">
      <c r="G350" s="325"/>
      <c r="H350" s="326"/>
    </row>
    <row r="351" spans="7:8" ht="12.75">
      <c r="G351" s="325"/>
      <c r="H351" s="326"/>
    </row>
    <row r="352" spans="7:8" ht="12.75">
      <c r="G352" s="325"/>
      <c r="H352" s="326"/>
    </row>
    <row r="353" spans="7:8" ht="12.75">
      <c r="G353" s="325"/>
      <c r="H353" s="326"/>
    </row>
    <row r="354" spans="7:8" ht="12.75">
      <c r="G354" s="325"/>
      <c r="H354" s="326"/>
    </row>
    <row r="355" spans="7:8" ht="12.75">
      <c r="G355" s="325"/>
      <c r="H355" s="326"/>
    </row>
    <row r="356" spans="7:8" ht="12.75">
      <c r="G356" s="325"/>
      <c r="H356" s="326"/>
    </row>
    <row r="357" spans="7:8" ht="12.75">
      <c r="G357" s="325"/>
      <c r="H357" s="326"/>
    </row>
    <row r="358" spans="7:8" ht="12.75">
      <c r="G358" s="325"/>
      <c r="H358" s="326"/>
    </row>
    <row r="359" spans="7:8" ht="12.75">
      <c r="G359" s="325"/>
      <c r="H359" s="326"/>
    </row>
    <row r="360" spans="7:8" ht="12.75">
      <c r="G360" s="325"/>
      <c r="H360" s="326"/>
    </row>
    <row r="361" spans="7:8" ht="12.75">
      <c r="G361" s="325"/>
      <c r="H361" s="326"/>
    </row>
    <row r="362" spans="7:8" ht="12.75">
      <c r="G362" s="325"/>
      <c r="H362" s="326"/>
    </row>
    <row r="363" spans="7:8" ht="12.75">
      <c r="G363" s="325"/>
      <c r="H363" s="326"/>
    </row>
    <row r="364" spans="7:8" ht="12.75">
      <c r="G364" s="325"/>
      <c r="H364" s="326"/>
    </row>
    <row r="365" spans="7:8" ht="12.75">
      <c r="G365" s="325"/>
      <c r="H365" s="326"/>
    </row>
    <row r="366" spans="7:8" ht="12.75">
      <c r="G366" s="325"/>
      <c r="H366" s="326"/>
    </row>
    <row r="367" spans="1:8" s="148" customFormat="1" ht="36">
      <c r="A367" s="145" t="s">
        <v>46</v>
      </c>
      <c r="B367" s="226" t="s">
        <v>422</v>
      </c>
      <c r="C367" s="146"/>
      <c r="D367" s="146"/>
      <c r="E367" s="146"/>
      <c r="F367" s="299"/>
      <c r="G367" s="268"/>
      <c r="H367" s="147"/>
    </row>
    <row r="368" spans="1:8" ht="14.25">
      <c r="A368" s="3"/>
      <c r="B368" s="3"/>
      <c r="C368" s="4"/>
      <c r="D368" s="4"/>
      <c r="E368" s="4"/>
      <c r="F368" s="281"/>
      <c r="G368" s="195"/>
      <c r="H368" s="41"/>
    </row>
    <row r="369" spans="1:8" ht="28.5">
      <c r="A369" s="4" t="s">
        <v>764</v>
      </c>
      <c r="B369" s="5" t="s">
        <v>765</v>
      </c>
      <c r="C369" s="5" t="s">
        <v>766</v>
      </c>
      <c r="D369" s="5" t="s">
        <v>767</v>
      </c>
      <c r="E369" s="5" t="s">
        <v>768</v>
      </c>
      <c r="F369" s="283" t="s">
        <v>769</v>
      </c>
      <c r="G369" s="269" t="s">
        <v>770</v>
      </c>
      <c r="H369" s="39" t="s">
        <v>771</v>
      </c>
    </row>
    <row r="370" spans="1:8" ht="15">
      <c r="A370" s="70"/>
      <c r="B370" s="69" t="s">
        <v>423</v>
      </c>
      <c r="C370" s="4"/>
      <c r="D370" s="4"/>
      <c r="E370" s="4"/>
      <c r="F370" s="281"/>
      <c r="G370" s="195"/>
      <c r="H370" s="41"/>
    </row>
    <row r="371" spans="1:8" ht="12.75" customHeight="1">
      <c r="A371" s="340"/>
      <c r="B371" s="97" t="s">
        <v>146</v>
      </c>
      <c r="C371" s="342"/>
      <c r="D371" s="342"/>
      <c r="E371" s="342"/>
      <c r="F371" s="344"/>
      <c r="G371" s="346"/>
      <c r="H371" s="337"/>
    </row>
    <row r="372" spans="1:8" ht="38.25">
      <c r="A372" s="348"/>
      <c r="B372" s="98" t="s">
        <v>424</v>
      </c>
      <c r="C372" s="349"/>
      <c r="D372" s="349"/>
      <c r="E372" s="349"/>
      <c r="F372" s="350"/>
      <c r="G372" s="351"/>
      <c r="H372" s="338"/>
    </row>
    <row r="373" spans="1:8" ht="51">
      <c r="A373" s="341"/>
      <c r="B373" s="118" t="s">
        <v>262</v>
      </c>
      <c r="C373" s="343"/>
      <c r="D373" s="343"/>
      <c r="E373" s="343"/>
      <c r="F373" s="345"/>
      <c r="G373" s="347"/>
      <c r="H373" s="339"/>
    </row>
    <row r="374" spans="1:8" ht="14.25">
      <c r="A374" s="70"/>
      <c r="B374" s="78"/>
      <c r="C374" s="4"/>
      <c r="D374" s="4"/>
      <c r="E374" s="4"/>
      <c r="F374" s="281"/>
      <c r="G374" s="195"/>
      <c r="H374" s="41"/>
    </row>
    <row r="375" spans="1:8" s="57" customFormat="1" ht="15.75">
      <c r="A375" s="140"/>
      <c r="B375" s="143" t="s">
        <v>425</v>
      </c>
      <c r="C375" s="55"/>
      <c r="D375" s="55"/>
      <c r="E375" s="55"/>
      <c r="F375" s="305"/>
      <c r="G375" s="151"/>
      <c r="H375" s="56"/>
    </row>
    <row r="376" spans="1:8" ht="14.25">
      <c r="A376" s="70"/>
      <c r="B376" s="78"/>
      <c r="C376" s="4"/>
      <c r="D376" s="4"/>
      <c r="E376" s="4"/>
      <c r="F376" s="281"/>
      <c r="G376" s="195"/>
      <c r="H376" s="41"/>
    </row>
    <row r="377" spans="1:8" s="57" customFormat="1" ht="15.75">
      <c r="A377" s="140" t="s">
        <v>426</v>
      </c>
      <c r="B377" s="143" t="s">
        <v>427</v>
      </c>
      <c r="C377" s="55"/>
      <c r="D377" s="55"/>
      <c r="E377" s="55"/>
      <c r="F377" s="305"/>
      <c r="G377" s="151"/>
      <c r="H377" s="56"/>
    </row>
    <row r="378" spans="1:8" ht="12.75" customHeight="1">
      <c r="A378" s="340"/>
      <c r="B378" s="97" t="s">
        <v>146</v>
      </c>
      <c r="C378" s="342"/>
      <c r="D378" s="342"/>
      <c r="E378" s="342"/>
      <c r="F378" s="344"/>
      <c r="G378" s="346"/>
      <c r="H378" s="337"/>
    </row>
    <row r="379" spans="1:8" ht="51">
      <c r="A379" s="341"/>
      <c r="B379" s="118" t="s">
        <v>428</v>
      </c>
      <c r="C379" s="343"/>
      <c r="D379" s="343"/>
      <c r="E379" s="343"/>
      <c r="F379" s="345"/>
      <c r="G379" s="347"/>
      <c r="H379" s="339"/>
    </row>
    <row r="380" spans="1:8" ht="14.25">
      <c r="A380" s="3"/>
      <c r="B380" s="3"/>
      <c r="C380" s="4"/>
      <c r="D380" s="4"/>
      <c r="E380" s="4"/>
      <c r="F380" s="281"/>
      <c r="G380" s="195"/>
      <c r="H380" s="41"/>
    </row>
    <row r="381" spans="1:8" ht="51">
      <c r="A381" s="3" t="s">
        <v>429</v>
      </c>
      <c r="B381" s="7" t="s">
        <v>430</v>
      </c>
      <c r="C381" s="8"/>
      <c r="D381" s="5"/>
      <c r="E381" s="5" t="s">
        <v>9</v>
      </c>
      <c r="F381" s="306">
        <v>1</v>
      </c>
      <c r="G381" s="328" t="s">
        <v>248</v>
      </c>
      <c r="H381" s="41"/>
    </row>
    <row r="382" spans="1:8" ht="38.25">
      <c r="A382" s="16" t="s">
        <v>431</v>
      </c>
      <c r="B382" s="29" t="s">
        <v>432</v>
      </c>
      <c r="C382" s="19"/>
      <c r="D382" s="21"/>
      <c r="E382" s="21"/>
      <c r="F382" s="307"/>
      <c r="G382" s="263"/>
      <c r="H382" s="44"/>
    </row>
    <row r="383" spans="1:8" ht="14.25">
      <c r="A383" s="23"/>
      <c r="B383" s="142" t="s">
        <v>264</v>
      </c>
      <c r="C383" s="26"/>
      <c r="D383" s="25"/>
      <c r="E383" s="25"/>
      <c r="F383" s="308"/>
      <c r="G383" s="265"/>
      <c r="H383" s="46"/>
    </row>
    <row r="384" spans="1:8" ht="14.25">
      <c r="A384" s="23"/>
      <c r="B384" s="142" t="s">
        <v>265</v>
      </c>
      <c r="C384" s="26"/>
      <c r="D384" s="25"/>
      <c r="E384" s="25"/>
      <c r="F384" s="308"/>
      <c r="G384" s="265"/>
      <c r="H384" s="46"/>
    </row>
    <row r="385" spans="1:8" ht="25.5">
      <c r="A385" s="23"/>
      <c r="B385" s="142" t="s">
        <v>263</v>
      </c>
      <c r="C385" s="26"/>
      <c r="D385" s="25"/>
      <c r="E385" s="25"/>
      <c r="F385" s="308"/>
      <c r="G385" s="265"/>
      <c r="H385" s="46"/>
    </row>
    <row r="386" spans="1:8" ht="25.5">
      <c r="A386" s="23"/>
      <c r="B386" s="142" t="s">
        <v>266</v>
      </c>
      <c r="C386" s="26"/>
      <c r="D386" s="25"/>
      <c r="E386" s="25"/>
      <c r="F386" s="308"/>
      <c r="G386" s="265"/>
      <c r="H386" s="46"/>
    </row>
    <row r="387" spans="1:8" ht="25.5">
      <c r="A387" s="23"/>
      <c r="B387" s="142" t="s">
        <v>267</v>
      </c>
      <c r="C387" s="26"/>
      <c r="D387" s="25"/>
      <c r="E387" s="25"/>
      <c r="F387" s="308"/>
      <c r="G387" s="265"/>
      <c r="H387" s="46"/>
    </row>
    <row r="388" spans="1:8" ht="51">
      <c r="A388" s="23"/>
      <c r="B388" s="80" t="s">
        <v>268</v>
      </c>
      <c r="C388" s="26"/>
      <c r="D388" s="25"/>
      <c r="E388" s="128" t="s">
        <v>9</v>
      </c>
      <c r="F388" s="279" t="s">
        <v>433</v>
      </c>
      <c r="G388" s="129" t="s">
        <v>248</v>
      </c>
      <c r="H388" s="45"/>
    </row>
    <row r="389" spans="1:8" ht="14.25">
      <c r="A389" s="16"/>
      <c r="B389" s="16"/>
      <c r="C389" s="75"/>
      <c r="D389" s="4"/>
      <c r="E389" s="77"/>
      <c r="F389" s="304"/>
      <c r="G389" s="264"/>
      <c r="H389" s="45"/>
    </row>
    <row r="390" spans="1:8" ht="15.75" customHeight="1">
      <c r="A390" s="133" t="s">
        <v>249</v>
      </c>
      <c r="B390" s="134" t="s">
        <v>250</v>
      </c>
      <c r="C390" s="135"/>
      <c r="D390" s="130"/>
      <c r="E390" s="76"/>
      <c r="F390" s="303"/>
      <c r="G390" s="265"/>
      <c r="H390" s="46"/>
    </row>
    <row r="391" spans="1:8" ht="15">
      <c r="A391" s="131" t="s">
        <v>22</v>
      </c>
      <c r="B391" s="132" t="s">
        <v>434</v>
      </c>
      <c r="C391" s="83"/>
      <c r="D391" s="82"/>
      <c r="E391" s="82"/>
      <c r="F391" s="307"/>
      <c r="G391" s="263"/>
      <c r="H391" s="44"/>
    </row>
    <row r="392" spans="1:8" ht="63.75">
      <c r="A392" s="71" t="s">
        <v>435</v>
      </c>
      <c r="B392" s="29" t="s">
        <v>349</v>
      </c>
      <c r="C392" s="82"/>
      <c r="D392" s="90"/>
      <c r="E392" s="82"/>
      <c r="F392" s="307"/>
      <c r="G392" s="263"/>
      <c r="H392" s="44"/>
    </row>
    <row r="393" spans="1:8" ht="25.5">
      <c r="A393" s="72"/>
      <c r="B393" s="80" t="s">
        <v>330</v>
      </c>
      <c r="C393" s="88"/>
      <c r="D393" s="91"/>
      <c r="E393" s="88"/>
      <c r="F393" s="309"/>
      <c r="G393" s="265"/>
      <c r="H393" s="46"/>
    </row>
    <row r="394" spans="1:8" ht="14.25">
      <c r="A394" s="72"/>
      <c r="B394" s="80" t="s">
        <v>331</v>
      </c>
      <c r="C394" s="88"/>
      <c r="D394" s="91"/>
      <c r="E394" s="88"/>
      <c r="F394" s="309"/>
      <c r="G394" s="265"/>
      <c r="H394" s="46"/>
    </row>
    <row r="395" spans="1:8" ht="38.25">
      <c r="A395" s="72"/>
      <c r="B395" s="80" t="s">
        <v>332</v>
      </c>
      <c r="C395" s="88"/>
      <c r="D395" s="91"/>
      <c r="E395" s="88"/>
      <c r="F395" s="309"/>
      <c r="G395" s="265"/>
      <c r="H395" s="46"/>
    </row>
    <row r="396" spans="1:8" ht="38.25">
      <c r="A396" s="72"/>
      <c r="B396" s="80" t="s">
        <v>333</v>
      </c>
      <c r="C396" s="88"/>
      <c r="D396" s="91"/>
      <c r="E396" s="88"/>
      <c r="F396" s="309"/>
      <c r="G396" s="265"/>
      <c r="H396" s="46"/>
    </row>
    <row r="397" spans="1:8" ht="25.5">
      <c r="A397" s="72"/>
      <c r="B397" s="80" t="s">
        <v>334</v>
      </c>
      <c r="C397" s="88"/>
      <c r="D397" s="91"/>
      <c r="E397" s="88"/>
      <c r="F397" s="309"/>
      <c r="G397" s="265"/>
      <c r="H397" s="46"/>
    </row>
    <row r="398" spans="1:8" ht="14.25">
      <c r="A398" s="72"/>
      <c r="B398" s="80" t="s">
        <v>335</v>
      </c>
      <c r="C398" s="88"/>
      <c r="D398" s="91"/>
      <c r="E398" s="88"/>
      <c r="F398" s="309"/>
      <c r="G398" s="265"/>
      <c r="H398" s="46"/>
    </row>
    <row r="399" spans="1:8" ht="14.25">
      <c r="A399" s="72"/>
      <c r="B399" s="80"/>
      <c r="C399" s="88"/>
      <c r="D399" s="91"/>
      <c r="E399" s="88"/>
      <c r="F399" s="309"/>
      <c r="G399" s="265"/>
      <c r="H399" s="46"/>
    </row>
    <row r="400" spans="1:8" ht="14.25">
      <c r="A400" s="72"/>
      <c r="B400" s="80"/>
      <c r="C400" s="88"/>
      <c r="D400" s="91"/>
      <c r="E400" s="88"/>
      <c r="F400" s="309"/>
      <c r="G400" s="265"/>
      <c r="H400" s="46"/>
    </row>
    <row r="401" spans="1:8" ht="28.5">
      <c r="A401" s="4" t="s">
        <v>764</v>
      </c>
      <c r="B401" s="5" t="s">
        <v>765</v>
      </c>
      <c r="C401" s="5" t="s">
        <v>766</v>
      </c>
      <c r="D401" s="5" t="s">
        <v>767</v>
      </c>
      <c r="E401" s="5" t="s">
        <v>768</v>
      </c>
      <c r="F401" s="283" t="s">
        <v>769</v>
      </c>
      <c r="G401" s="269" t="s">
        <v>770</v>
      </c>
      <c r="H401" s="39" t="s">
        <v>771</v>
      </c>
    </row>
    <row r="402" spans="1:8" ht="38.25">
      <c r="A402" s="72"/>
      <c r="B402" s="80" t="s">
        <v>336</v>
      </c>
      <c r="C402" s="88"/>
      <c r="D402" s="91"/>
      <c r="E402" s="88"/>
      <c r="F402" s="309"/>
      <c r="G402" s="265"/>
      <c r="H402" s="46"/>
    </row>
    <row r="403" spans="1:8" ht="25.5">
      <c r="A403" s="72"/>
      <c r="B403" s="80" t="s">
        <v>337</v>
      </c>
      <c r="C403" s="88"/>
      <c r="D403" s="91"/>
      <c r="E403" s="88"/>
      <c r="F403" s="309"/>
      <c r="G403" s="265"/>
      <c r="H403" s="46"/>
    </row>
    <row r="404" spans="1:8" ht="25.5">
      <c r="A404" s="72"/>
      <c r="B404" s="80" t="s">
        <v>338</v>
      </c>
      <c r="C404" s="88"/>
      <c r="D404" s="91"/>
      <c r="E404" s="88"/>
      <c r="F404" s="309"/>
      <c r="G404" s="265"/>
      <c r="H404" s="46"/>
    </row>
    <row r="405" spans="1:8" ht="25.5">
      <c r="A405" s="72"/>
      <c r="B405" s="80" t="s">
        <v>339</v>
      </c>
      <c r="C405" s="88"/>
      <c r="D405" s="91"/>
      <c r="E405" s="88"/>
      <c r="F405" s="309"/>
      <c r="G405" s="265"/>
      <c r="H405" s="46"/>
    </row>
    <row r="406" spans="1:8" ht="25.5">
      <c r="A406" s="72"/>
      <c r="B406" s="80" t="s">
        <v>340</v>
      </c>
      <c r="C406" s="88"/>
      <c r="D406" s="91"/>
      <c r="E406" s="88"/>
      <c r="F406" s="309"/>
      <c r="G406" s="265"/>
      <c r="H406" s="46"/>
    </row>
    <row r="407" spans="1:8" ht="25.5">
      <c r="A407" s="72"/>
      <c r="B407" s="80" t="s">
        <v>341</v>
      </c>
      <c r="C407" s="88"/>
      <c r="D407" s="91"/>
      <c r="E407" s="88"/>
      <c r="F407" s="309"/>
      <c r="G407" s="265"/>
      <c r="H407" s="46"/>
    </row>
    <row r="408" spans="1:8" ht="14.25">
      <c r="A408" s="72"/>
      <c r="B408" s="80" t="s">
        <v>342</v>
      </c>
      <c r="C408" s="88"/>
      <c r="D408" s="91"/>
      <c r="E408" s="88"/>
      <c r="F408" s="309"/>
      <c r="G408" s="265"/>
      <c r="H408" s="46"/>
    </row>
    <row r="409" spans="1:8" ht="14.25">
      <c r="A409" s="72"/>
      <c r="B409" s="80" t="s">
        <v>343</v>
      </c>
      <c r="C409" s="88"/>
      <c r="D409" s="91"/>
      <c r="E409" s="88"/>
      <c r="F409" s="309"/>
      <c r="G409" s="265"/>
      <c r="H409" s="46"/>
    </row>
    <row r="410" spans="1:8" ht="25.5">
      <c r="A410" s="72"/>
      <c r="B410" s="80" t="s">
        <v>344</v>
      </c>
      <c r="C410" s="88"/>
      <c r="D410" s="91"/>
      <c r="E410" s="88"/>
      <c r="F410" s="309"/>
      <c r="G410" s="265"/>
      <c r="H410" s="46"/>
    </row>
    <row r="411" spans="1:8" ht="51">
      <c r="A411" s="72"/>
      <c r="B411" s="80" t="s">
        <v>269</v>
      </c>
      <c r="C411" s="89"/>
      <c r="D411" s="92"/>
      <c r="E411" s="89"/>
      <c r="F411" s="309"/>
      <c r="G411" s="265"/>
      <c r="H411" s="46"/>
    </row>
    <row r="412" spans="1:8" ht="25.5">
      <c r="A412" s="72"/>
      <c r="B412" s="80" t="s">
        <v>345</v>
      </c>
      <c r="C412" s="88"/>
      <c r="D412" s="91"/>
      <c r="E412" s="88"/>
      <c r="F412" s="309"/>
      <c r="G412" s="265"/>
      <c r="H412" s="46"/>
    </row>
    <row r="413" spans="1:8" ht="25.5">
      <c r="A413" s="72"/>
      <c r="B413" s="80" t="s">
        <v>346</v>
      </c>
      <c r="C413" s="88"/>
      <c r="D413" s="91"/>
      <c r="E413" s="88"/>
      <c r="F413" s="309"/>
      <c r="G413" s="265"/>
      <c r="H413" s="46"/>
    </row>
    <row r="414" spans="1:8" ht="25.5">
      <c r="A414" s="72"/>
      <c r="B414" s="80" t="s">
        <v>347</v>
      </c>
      <c r="C414" s="88"/>
      <c r="D414" s="91"/>
      <c r="E414" s="88"/>
      <c r="F414" s="309"/>
      <c r="G414" s="265"/>
      <c r="H414" s="46"/>
    </row>
    <row r="415" spans="1:8" ht="25.5">
      <c r="A415" s="72"/>
      <c r="B415" s="80" t="s">
        <v>348</v>
      </c>
      <c r="C415" s="88"/>
      <c r="D415" s="91"/>
      <c r="E415" s="88"/>
      <c r="F415" s="309"/>
      <c r="G415" s="265"/>
      <c r="H415" s="46"/>
    </row>
    <row r="416" spans="1:8" ht="14.25">
      <c r="A416" s="23"/>
      <c r="B416" s="87" t="s">
        <v>441</v>
      </c>
      <c r="C416" s="25"/>
      <c r="D416" s="26"/>
      <c r="E416" s="25" t="s">
        <v>50</v>
      </c>
      <c r="F416" s="290" t="s">
        <v>433</v>
      </c>
      <c r="G416" s="329"/>
      <c r="H416" s="46">
        <f>F416*G416</f>
        <v>0</v>
      </c>
    </row>
    <row r="417" spans="1:8" ht="38.25">
      <c r="A417" s="23"/>
      <c r="B417" s="93" t="s">
        <v>442</v>
      </c>
      <c r="C417" s="76"/>
      <c r="D417" s="254"/>
      <c r="E417" s="76"/>
      <c r="F417" s="303"/>
      <c r="G417" s="265"/>
      <c r="H417" s="46"/>
    </row>
    <row r="418" spans="1:8" ht="14.25">
      <c r="A418" s="3"/>
      <c r="B418" s="3"/>
      <c r="C418" s="4"/>
      <c r="D418" s="4"/>
      <c r="E418" s="4"/>
      <c r="F418" s="281"/>
      <c r="G418" s="195"/>
      <c r="H418" s="41"/>
    </row>
    <row r="419" spans="1:8" ht="15">
      <c r="A419" s="85" t="s">
        <v>24</v>
      </c>
      <c r="B419" s="86" t="s">
        <v>443</v>
      </c>
      <c r="C419" s="95"/>
      <c r="D419" s="95"/>
      <c r="E419" s="95"/>
      <c r="F419" s="307"/>
      <c r="G419" s="263"/>
      <c r="H419" s="44"/>
    </row>
    <row r="420" spans="1:8" ht="63.75">
      <c r="A420" s="99" t="s">
        <v>444</v>
      </c>
      <c r="B420" s="97" t="s">
        <v>445</v>
      </c>
      <c r="C420" s="82"/>
      <c r="D420" s="90"/>
      <c r="E420" s="82"/>
      <c r="F420" s="307"/>
      <c r="G420" s="263"/>
      <c r="H420" s="44"/>
    </row>
    <row r="421" spans="1:8" ht="25.5">
      <c r="A421" s="100"/>
      <c r="B421" s="102" t="s">
        <v>238</v>
      </c>
      <c r="C421" s="88"/>
      <c r="D421" s="91"/>
      <c r="E421" s="88"/>
      <c r="F421" s="309"/>
      <c r="G421" s="265"/>
      <c r="H421" s="46"/>
    </row>
    <row r="422" spans="1:8" ht="14.25">
      <c r="A422" s="100"/>
      <c r="B422" s="102" t="s">
        <v>239</v>
      </c>
      <c r="C422" s="88"/>
      <c r="D422" s="91"/>
      <c r="E422" s="88"/>
      <c r="F422" s="309"/>
      <c r="G422" s="265"/>
      <c r="H422" s="46"/>
    </row>
    <row r="423" spans="1:8" ht="25.5">
      <c r="A423" s="100"/>
      <c r="B423" s="102" t="s">
        <v>240</v>
      </c>
      <c r="C423" s="88"/>
      <c r="D423" s="91"/>
      <c r="E423" s="88"/>
      <c r="F423" s="309"/>
      <c r="G423" s="265"/>
      <c r="H423" s="46"/>
    </row>
    <row r="424" spans="1:8" ht="25.5">
      <c r="A424" s="100"/>
      <c r="B424" s="102" t="s">
        <v>334</v>
      </c>
      <c r="C424" s="88"/>
      <c r="D424" s="91"/>
      <c r="E424" s="88"/>
      <c r="F424" s="309"/>
      <c r="G424" s="265"/>
      <c r="H424" s="46"/>
    </row>
    <row r="425" spans="1:8" ht="25.5">
      <c r="A425" s="100"/>
      <c r="B425" s="102" t="s">
        <v>241</v>
      </c>
      <c r="C425" s="88"/>
      <c r="D425" s="91"/>
      <c r="E425" s="88"/>
      <c r="F425" s="309"/>
      <c r="G425" s="265"/>
      <c r="H425" s="46"/>
    </row>
    <row r="426" spans="1:8" ht="25.5">
      <c r="A426" s="100"/>
      <c r="B426" s="102" t="s">
        <v>338</v>
      </c>
      <c r="C426" s="88"/>
      <c r="D426" s="91"/>
      <c r="E426" s="88"/>
      <c r="F426" s="309"/>
      <c r="G426" s="265"/>
      <c r="H426" s="46"/>
    </row>
    <row r="427" spans="1:8" ht="25.5">
      <c r="A427" s="100"/>
      <c r="B427" s="102" t="s">
        <v>242</v>
      </c>
      <c r="C427" s="88"/>
      <c r="D427" s="91"/>
      <c r="E427" s="88"/>
      <c r="F427" s="309"/>
      <c r="G427" s="265"/>
      <c r="H427" s="46"/>
    </row>
    <row r="428" spans="1:8" ht="25.5">
      <c r="A428" s="100"/>
      <c r="B428" s="102" t="s">
        <v>243</v>
      </c>
      <c r="C428" s="88"/>
      <c r="D428" s="91"/>
      <c r="E428" s="88"/>
      <c r="F428" s="309"/>
      <c r="G428" s="265"/>
      <c r="H428" s="46"/>
    </row>
    <row r="429" spans="1:8" ht="25.5">
      <c r="A429" s="100"/>
      <c r="B429" s="102" t="s">
        <v>244</v>
      </c>
      <c r="C429" s="88"/>
      <c r="D429" s="91"/>
      <c r="E429" s="88"/>
      <c r="F429" s="309"/>
      <c r="G429" s="265"/>
      <c r="H429" s="46"/>
    </row>
    <row r="430" spans="1:8" ht="25.5">
      <c r="A430" s="100"/>
      <c r="B430" s="102" t="s">
        <v>340</v>
      </c>
      <c r="C430" s="88"/>
      <c r="D430" s="91"/>
      <c r="E430" s="88"/>
      <c r="F430" s="309"/>
      <c r="G430" s="265"/>
      <c r="H430" s="46"/>
    </row>
    <row r="431" spans="1:8" ht="25.5">
      <c r="A431" s="100"/>
      <c r="B431" s="102" t="s">
        <v>245</v>
      </c>
      <c r="C431" s="88"/>
      <c r="D431" s="91"/>
      <c r="E431" s="88"/>
      <c r="F431" s="309"/>
      <c r="G431" s="265"/>
      <c r="H431" s="46"/>
    </row>
    <row r="432" spans="1:8" ht="25.5">
      <c r="A432" s="100"/>
      <c r="B432" s="102" t="s">
        <v>344</v>
      </c>
      <c r="C432" s="88"/>
      <c r="D432" s="91"/>
      <c r="E432" s="88"/>
      <c r="F432" s="309"/>
      <c r="G432" s="265"/>
      <c r="H432" s="46"/>
    </row>
    <row r="433" spans="1:8" ht="14.25">
      <c r="A433" s="100"/>
      <c r="B433" s="102"/>
      <c r="C433" s="88"/>
      <c r="D433" s="91"/>
      <c r="E433" s="88"/>
      <c r="F433" s="309"/>
      <c r="G433" s="265"/>
      <c r="H433" s="46"/>
    </row>
    <row r="434" spans="1:8" ht="14.25">
      <c r="A434" s="100"/>
      <c r="B434" s="102"/>
      <c r="C434" s="88"/>
      <c r="D434" s="91"/>
      <c r="E434" s="88"/>
      <c r="F434" s="309"/>
      <c r="G434" s="265"/>
      <c r="H434" s="46"/>
    </row>
    <row r="435" spans="1:8" ht="14.25">
      <c r="A435" s="100"/>
      <c r="B435" s="102"/>
      <c r="C435" s="88"/>
      <c r="D435" s="91"/>
      <c r="E435" s="88"/>
      <c r="F435" s="309"/>
      <c r="G435" s="265"/>
      <c r="H435" s="46"/>
    </row>
    <row r="436" spans="1:8" ht="28.5">
      <c r="A436" s="4" t="s">
        <v>764</v>
      </c>
      <c r="B436" s="5" t="s">
        <v>765</v>
      </c>
      <c r="C436" s="5" t="s">
        <v>766</v>
      </c>
      <c r="D436" s="5" t="s">
        <v>767</v>
      </c>
      <c r="E436" s="5" t="s">
        <v>768</v>
      </c>
      <c r="F436" s="283" t="s">
        <v>769</v>
      </c>
      <c r="G436" s="269" t="s">
        <v>770</v>
      </c>
      <c r="H436" s="39" t="s">
        <v>771</v>
      </c>
    </row>
    <row r="437" spans="1:8" ht="51">
      <c r="A437" s="100"/>
      <c r="B437" s="102" t="s">
        <v>270</v>
      </c>
      <c r="C437" s="89"/>
      <c r="D437" s="103"/>
      <c r="E437" s="89"/>
      <c r="F437" s="309"/>
      <c r="G437" s="265"/>
      <c r="H437" s="46"/>
    </row>
    <row r="438" spans="1:8" ht="14.25">
      <c r="A438" s="101"/>
      <c r="B438" s="49" t="s">
        <v>441</v>
      </c>
      <c r="C438" s="25"/>
      <c r="D438" s="104"/>
      <c r="E438" s="25" t="s">
        <v>50</v>
      </c>
      <c r="F438" s="290" t="s">
        <v>433</v>
      </c>
      <c r="G438" s="329"/>
      <c r="H438" s="46">
        <f>F438*G438</f>
        <v>0</v>
      </c>
    </row>
    <row r="439" spans="1:8" ht="38.25">
      <c r="A439" s="101"/>
      <c r="B439" s="105" t="s">
        <v>442</v>
      </c>
      <c r="C439" s="76"/>
      <c r="D439" s="254"/>
      <c r="E439" s="76"/>
      <c r="F439" s="303"/>
      <c r="G439" s="265"/>
      <c r="H439" s="46"/>
    </row>
    <row r="440" spans="1:8" ht="15">
      <c r="A440" s="3"/>
      <c r="B440" s="69" t="s">
        <v>291</v>
      </c>
      <c r="C440" s="94"/>
      <c r="D440" s="94"/>
      <c r="E440" s="94"/>
      <c r="F440" s="281"/>
      <c r="G440" s="195"/>
      <c r="H440" s="41">
        <f>SUM(H378:H439)</f>
        <v>0</v>
      </c>
    </row>
    <row r="441" spans="1:8" ht="14.25">
      <c r="A441" s="3"/>
      <c r="B441" s="3"/>
      <c r="C441" s="4"/>
      <c r="D441" s="4"/>
      <c r="E441" s="4"/>
      <c r="F441" s="281"/>
      <c r="G441" s="195"/>
      <c r="H441" s="41"/>
    </row>
    <row r="442" spans="1:8" ht="14.25">
      <c r="A442" s="3"/>
      <c r="B442" s="3"/>
      <c r="C442" s="4"/>
      <c r="D442" s="4"/>
      <c r="E442" s="4"/>
      <c r="F442" s="281"/>
      <c r="G442" s="195"/>
      <c r="H442" s="41"/>
    </row>
    <row r="443" spans="1:8" s="57" customFormat="1" ht="15.75">
      <c r="A443" s="140" t="s">
        <v>449</v>
      </c>
      <c r="B443" s="143" t="s">
        <v>450</v>
      </c>
      <c r="C443" s="227"/>
      <c r="D443" s="227"/>
      <c r="E443" s="227"/>
      <c r="F443" s="310"/>
      <c r="G443" s="151"/>
      <c r="H443" s="56"/>
    </row>
    <row r="444" spans="1:8" ht="15">
      <c r="A444" s="68" t="s">
        <v>366</v>
      </c>
      <c r="B444" s="69" t="s">
        <v>451</v>
      </c>
      <c r="C444" s="79"/>
      <c r="D444" s="79"/>
      <c r="E444" s="79"/>
      <c r="F444" s="306"/>
      <c r="G444" s="195"/>
      <c r="H444" s="41"/>
    </row>
    <row r="445" spans="1:8" ht="25.5">
      <c r="A445" s="106" t="s">
        <v>452</v>
      </c>
      <c r="B445" s="7" t="s">
        <v>453</v>
      </c>
      <c r="C445" s="79"/>
      <c r="D445" s="107"/>
      <c r="E445" s="79" t="s">
        <v>169</v>
      </c>
      <c r="F445" s="306" t="s">
        <v>454</v>
      </c>
      <c r="G445" s="273"/>
      <c r="H445" s="41">
        <f>F445*G445</f>
        <v>0</v>
      </c>
    </row>
    <row r="446" spans="1:8" ht="38.25">
      <c r="A446" s="106" t="s">
        <v>455</v>
      </c>
      <c r="B446" s="7" t="s">
        <v>456</v>
      </c>
      <c r="C446" s="79"/>
      <c r="D446" s="107"/>
      <c r="E446" s="79" t="s">
        <v>169</v>
      </c>
      <c r="F446" s="306" t="s">
        <v>433</v>
      </c>
      <c r="G446" s="273"/>
      <c r="H446" s="41">
        <f aca="true" t="shared" si="9" ref="H446:H454">F446*G446</f>
        <v>0</v>
      </c>
    </row>
    <row r="447" spans="1:8" ht="25.5">
      <c r="A447" s="106" t="s">
        <v>457</v>
      </c>
      <c r="B447" s="7" t="s">
        <v>458</v>
      </c>
      <c r="C447" s="79"/>
      <c r="D447" s="107"/>
      <c r="E447" s="79" t="s">
        <v>169</v>
      </c>
      <c r="F447" s="306" t="s">
        <v>433</v>
      </c>
      <c r="G447" s="273"/>
      <c r="H447" s="41">
        <f t="shared" si="9"/>
        <v>0</v>
      </c>
    </row>
    <row r="448" spans="1:8" ht="25.5">
      <c r="A448" s="106" t="s">
        <v>459</v>
      </c>
      <c r="B448" s="7" t="s">
        <v>460</v>
      </c>
      <c r="C448" s="79"/>
      <c r="D448" s="107"/>
      <c r="E448" s="79" t="s">
        <v>169</v>
      </c>
      <c r="F448" s="306" t="s">
        <v>433</v>
      </c>
      <c r="G448" s="273"/>
      <c r="H448" s="41">
        <f t="shared" si="9"/>
        <v>0</v>
      </c>
    </row>
    <row r="449" spans="1:8" ht="38.25">
      <c r="A449" s="106" t="s">
        <v>461</v>
      </c>
      <c r="B449" s="7" t="s">
        <v>462</v>
      </c>
      <c r="C449" s="79"/>
      <c r="D449" s="107"/>
      <c r="E449" s="79" t="s">
        <v>169</v>
      </c>
      <c r="F449" s="306" t="s">
        <v>436</v>
      </c>
      <c r="G449" s="273"/>
      <c r="H449" s="41">
        <f t="shared" si="9"/>
        <v>0</v>
      </c>
    </row>
    <row r="450" spans="1:8" ht="25.5">
      <c r="A450" s="106" t="s">
        <v>463</v>
      </c>
      <c r="B450" s="7" t="s">
        <v>464</v>
      </c>
      <c r="C450" s="79"/>
      <c r="D450" s="107"/>
      <c r="E450" s="79" t="s">
        <v>169</v>
      </c>
      <c r="F450" s="306" t="s">
        <v>433</v>
      </c>
      <c r="G450" s="273"/>
      <c r="H450" s="41">
        <f t="shared" si="9"/>
        <v>0</v>
      </c>
    </row>
    <row r="451" spans="1:8" ht="25.5">
      <c r="A451" s="106" t="s">
        <v>465</v>
      </c>
      <c r="B451" s="7" t="s">
        <v>466</v>
      </c>
      <c r="C451" s="79"/>
      <c r="D451" s="107"/>
      <c r="E451" s="79" t="s">
        <v>169</v>
      </c>
      <c r="F451" s="306" t="s">
        <v>440</v>
      </c>
      <c r="G451" s="273"/>
      <c r="H451" s="41">
        <f t="shared" si="9"/>
        <v>0</v>
      </c>
    </row>
    <row r="452" spans="1:8" ht="25.5">
      <c r="A452" s="106" t="s">
        <v>467</v>
      </c>
      <c r="B452" s="7" t="s">
        <v>468</v>
      </c>
      <c r="C452" s="79"/>
      <c r="D452" s="107"/>
      <c r="E452" s="79" t="s">
        <v>169</v>
      </c>
      <c r="F452" s="306" t="s">
        <v>440</v>
      </c>
      <c r="G452" s="273"/>
      <c r="H452" s="41">
        <f t="shared" si="9"/>
        <v>0</v>
      </c>
    </row>
    <row r="453" spans="1:8" ht="25.5">
      <c r="A453" s="106" t="s">
        <v>469</v>
      </c>
      <c r="B453" s="7" t="s">
        <v>470</v>
      </c>
      <c r="C453" s="79"/>
      <c r="D453" s="107"/>
      <c r="E453" s="79" t="s">
        <v>169</v>
      </c>
      <c r="F453" s="306" t="s">
        <v>471</v>
      </c>
      <c r="G453" s="273"/>
      <c r="H453" s="41">
        <f t="shared" si="9"/>
        <v>0</v>
      </c>
    </row>
    <row r="454" spans="1:8" ht="38.25">
      <c r="A454" s="106" t="s">
        <v>472</v>
      </c>
      <c r="B454" s="7" t="s">
        <v>473</v>
      </c>
      <c r="C454" s="79"/>
      <c r="D454" s="107"/>
      <c r="E454" s="79" t="s">
        <v>169</v>
      </c>
      <c r="F454" s="306" t="s">
        <v>446</v>
      </c>
      <c r="G454" s="273"/>
      <c r="H454" s="41">
        <f t="shared" si="9"/>
        <v>0</v>
      </c>
    </row>
    <row r="455" spans="1:8" ht="12.75" customHeight="1">
      <c r="A455" s="352"/>
      <c r="B455" s="108" t="s">
        <v>474</v>
      </c>
      <c r="C455" s="353"/>
      <c r="D455" s="354"/>
      <c r="E455" s="353"/>
      <c r="F455" s="355"/>
      <c r="G455" s="356"/>
      <c r="H455" s="357"/>
    </row>
    <row r="456" spans="1:8" ht="63.75">
      <c r="A456" s="352"/>
      <c r="B456" s="108" t="s">
        <v>475</v>
      </c>
      <c r="C456" s="353"/>
      <c r="D456" s="354"/>
      <c r="E456" s="353"/>
      <c r="F456" s="355"/>
      <c r="G456" s="356"/>
      <c r="H456" s="357"/>
    </row>
    <row r="457" spans="1:8" ht="15">
      <c r="A457" s="70"/>
      <c r="B457" s="69" t="s">
        <v>476</v>
      </c>
      <c r="C457" s="79"/>
      <c r="D457" s="79"/>
      <c r="E457" s="79"/>
      <c r="F457" s="306"/>
      <c r="G457" s="195"/>
      <c r="H457" s="137">
        <f>SUM(H445:H456)</f>
        <v>0</v>
      </c>
    </row>
    <row r="458" spans="1:8" ht="14.25">
      <c r="A458" s="3"/>
      <c r="B458" s="3"/>
      <c r="C458" s="4"/>
      <c r="D458" s="4"/>
      <c r="E458" s="4"/>
      <c r="F458" s="281"/>
      <c r="G458" s="195"/>
      <c r="H458" s="41"/>
    </row>
    <row r="459" spans="1:8" ht="14.25">
      <c r="A459" s="3"/>
      <c r="B459" s="3"/>
      <c r="C459" s="4"/>
      <c r="D459" s="4"/>
      <c r="E459" s="4"/>
      <c r="F459" s="281"/>
      <c r="G459" s="195"/>
      <c r="H459" s="41"/>
    </row>
    <row r="460" spans="1:8" ht="15">
      <c r="A460" s="68" t="s">
        <v>55</v>
      </c>
      <c r="B460" s="69" t="s">
        <v>477</v>
      </c>
      <c r="C460" s="79"/>
      <c r="D460" s="79"/>
      <c r="E460" s="79"/>
      <c r="F460" s="306"/>
      <c r="G460" s="195"/>
      <c r="H460" s="41"/>
    </row>
    <row r="461" spans="1:8" ht="38.25">
      <c r="A461" s="71" t="s">
        <v>478</v>
      </c>
      <c r="B461" s="32" t="s">
        <v>479</v>
      </c>
      <c r="C461" s="111"/>
      <c r="D461" s="112"/>
      <c r="E461" s="111"/>
      <c r="F461" s="311"/>
      <c r="G461" s="195"/>
      <c r="H461" s="41"/>
    </row>
    <row r="462" spans="1:8" ht="15">
      <c r="A462" s="110"/>
      <c r="B462" s="7" t="s">
        <v>480</v>
      </c>
      <c r="C462" s="111"/>
      <c r="D462" s="112"/>
      <c r="E462" s="79" t="s">
        <v>169</v>
      </c>
      <c r="F462" s="306" t="s">
        <v>481</v>
      </c>
      <c r="G462" s="136"/>
      <c r="H462" s="41">
        <f>F462*G462</f>
        <v>0</v>
      </c>
    </row>
    <row r="463" spans="1:8" ht="15">
      <c r="A463" s="110"/>
      <c r="B463" s="7" t="s">
        <v>482</v>
      </c>
      <c r="C463" s="111"/>
      <c r="D463" s="112"/>
      <c r="E463" s="79" t="s">
        <v>169</v>
      </c>
      <c r="F463" s="306" t="s">
        <v>439</v>
      </c>
      <c r="G463" s="274"/>
      <c r="H463" s="41">
        <f>F463*G463</f>
        <v>0</v>
      </c>
    </row>
    <row r="464" spans="1:8" ht="15">
      <c r="A464" s="228"/>
      <c r="B464" s="7" t="s">
        <v>483</v>
      </c>
      <c r="C464" s="111"/>
      <c r="D464" s="112"/>
      <c r="E464" s="79" t="s">
        <v>169</v>
      </c>
      <c r="F464" s="306" t="s">
        <v>439</v>
      </c>
      <c r="G464" s="274"/>
      <c r="H464" s="41">
        <f>F464*G464</f>
        <v>0</v>
      </c>
    </row>
    <row r="465" spans="1:8" s="203" customFormat="1" ht="15">
      <c r="A465" s="229"/>
      <c r="B465" s="230" t="s">
        <v>484</v>
      </c>
      <c r="C465" s="231"/>
      <c r="D465" s="231"/>
      <c r="E465" s="231"/>
      <c r="F465" s="312"/>
      <c r="G465" s="137"/>
      <c r="H465" s="137">
        <f>SUM(H462:H464)</f>
        <v>0</v>
      </c>
    </row>
    <row r="466" spans="1:8" ht="14.25">
      <c r="A466" s="3"/>
      <c r="B466" s="3"/>
      <c r="C466" s="4"/>
      <c r="D466" s="4"/>
      <c r="E466" s="4"/>
      <c r="F466" s="281"/>
      <c r="G466" s="195"/>
      <c r="H466" s="41"/>
    </row>
    <row r="467" spans="1:8" ht="14.25">
      <c r="A467" s="3"/>
      <c r="B467" s="3"/>
      <c r="C467" s="4"/>
      <c r="D467" s="4"/>
      <c r="E467" s="4"/>
      <c r="F467" s="281"/>
      <c r="G467" s="195"/>
      <c r="H467" s="41"/>
    </row>
    <row r="468" spans="1:8" ht="15">
      <c r="A468" s="68" t="s">
        <v>57</v>
      </c>
      <c r="B468" s="69" t="s">
        <v>485</v>
      </c>
      <c r="C468" s="79"/>
      <c r="D468" s="79"/>
      <c r="E468" s="79"/>
      <c r="F468" s="306"/>
      <c r="G468" s="195"/>
      <c r="H468" s="41"/>
    </row>
    <row r="469" spans="1:8" ht="14.25">
      <c r="A469" s="71"/>
      <c r="B469" s="97" t="s">
        <v>146</v>
      </c>
      <c r="C469" s="82"/>
      <c r="D469" s="82"/>
      <c r="E469" s="82"/>
      <c r="F469" s="307"/>
      <c r="G469" s="263"/>
      <c r="H469" s="44"/>
    </row>
    <row r="470" spans="1:8" ht="51">
      <c r="A470" s="73"/>
      <c r="B470" s="118" t="s">
        <v>486</v>
      </c>
      <c r="C470" s="84"/>
      <c r="D470" s="84"/>
      <c r="E470" s="84"/>
      <c r="F470" s="279"/>
      <c r="G470" s="264"/>
      <c r="H470" s="45"/>
    </row>
    <row r="471" spans="1:8" ht="14.25">
      <c r="A471" s="3" t="s">
        <v>487</v>
      </c>
      <c r="B471" s="7" t="s">
        <v>488</v>
      </c>
      <c r="C471" s="111"/>
      <c r="D471" s="112"/>
      <c r="E471" s="79" t="s">
        <v>369</v>
      </c>
      <c r="F471" s="306" t="s">
        <v>489</v>
      </c>
      <c r="G471" s="136"/>
      <c r="H471" s="41">
        <f>F471*G471</f>
        <v>0</v>
      </c>
    </row>
    <row r="472" spans="1:8" ht="14.25">
      <c r="A472" s="3" t="s">
        <v>490</v>
      </c>
      <c r="B472" s="7" t="s">
        <v>491</v>
      </c>
      <c r="C472" s="111"/>
      <c r="D472" s="112"/>
      <c r="E472" s="79" t="s">
        <v>369</v>
      </c>
      <c r="F472" s="306" t="s">
        <v>492</v>
      </c>
      <c r="G472" s="136"/>
      <c r="H472" s="41">
        <f aca="true" t="shared" si="10" ref="H472:H478">F472*G472</f>
        <v>0</v>
      </c>
    </row>
    <row r="473" spans="1:8" ht="14.25">
      <c r="A473" s="3"/>
      <c r="B473" s="7"/>
      <c r="C473" s="111"/>
      <c r="D473" s="255"/>
      <c r="E473" s="79"/>
      <c r="F473" s="306"/>
      <c r="G473" s="136"/>
      <c r="H473" s="41"/>
    </row>
    <row r="474" spans="1:8" ht="28.5">
      <c r="A474" s="4" t="s">
        <v>764</v>
      </c>
      <c r="B474" s="5" t="s">
        <v>765</v>
      </c>
      <c r="C474" s="5" t="s">
        <v>766</v>
      </c>
      <c r="D474" s="5" t="s">
        <v>767</v>
      </c>
      <c r="E474" s="5" t="s">
        <v>768</v>
      </c>
      <c r="F474" s="283" t="s">
        <v>769</v>
      </c>
      <c r="G474" s="269" t="s">
        <v>770</v>
      </c>
      <c r="H474" s="39" t="s">
        <v>771</v>
      </c>
    </row>
    <row r="475" spans="1:8" ht="25.5">
      <c r="A475" s="3" t="s">
        <v>493</v>
      </c>
      <c r="B475" s="7" t="s">
        <v>515</v>
      </c>
      <c r="C475" s="111"/>
      <c r="D475" s="112"/>
      <c r="E475" s="79" t="s">
        <v>369</v>
      </c>
      <c r="F475" s="306" t="s">
        <v>492</v>
      </c>
      <c r="G475" s="136"/>
      <c r="H475" s="41">
        <f t="shared" si="10"/>
        <v>0</v>
      </c>
    </row>
    <row r="476" spans="1:8" ht="25.5">
      <c r="A476" s="3" t="s">
        <v>495</v>
      </c>
      <c r="B476" s="7" t="s">
        <v>518</v>
      </c>
      <c r="C476" s="111"/>
      <c r="D476" s="112"/>
      <c r="E476" s="79" t="s">
        <v>369</v>
      </c>
      <c r="F476" s="283" t="s">
        <v>496</v>
      </c>
      <c r="G476" s="136"/>
      <c r="H476" s="41">
        <f t="shared" si="10"/>
        <v>0</v>
      </c>
    </row>
    <row r="477" spans="1:8" ht="25.5">
      <c r="A477" s="3" t="s">
        <v>497</v>
      </c>
      <c r="B477" s="7" t="s">
        <v>498</v>
      </c>
      <c r="C477" s="113"/>
      <c r="D477" s="114"/>
      <c r="E477" s="5" t="s">
        <v>369</v>
      </c>
      <c r="F477" s="283" t="s">
        <v>499</v>
      </c>
      <c r="G477" s="136"/>
      <c r="H477" s="41">
        <f t="shared" si="10"/>
        <v>0</v>
      </c>
    </row>
    <row r="478" spans="1:8" ht="14.25">
      <c r="A478" s="3" t="s">
        <v>500</v>
      </c>
      <c r="B478" s="32" t="s">
        <v>501</v>
      </c>
      <c r="C478" s="5"/>
      <c r="D478" s="8"/>
      <c r="E478" s="5" t="s">
        <v>9</v>
      </c>
      <c r="F478" s="283" t="s">
        <v>502</v>
      </c>
      <c r="G478" s="136"/>
      <c r="H478" s="41">
        <f t="shared" si="10"/>
        <v>0</v>
      </c>
    </row>
    <row r="479" spans="1:8" s="203" customFormat="1" ht="15">
      <c r="A479" s="258"/>
      <c r="B479" s="230" t="s">
        <v>503</v>
      </c>
      <c r="C479" s="231"/>
      <c r="D479" s="231"/>
      <c r="E479" s="231"/>
      <c r="F479" s="312"/>
      <c r="G479" s="137"/>
      <c r="H479" s="137">
        <f>SUM(H471:H478)</f>
        <v>0</v>
      </c>
    </row>
    <row r="480" spans="1:8" s="233" customFormat="1" ht="6.75">
      <c r="A480" s="62"/>
      <c r="B480" s="62"/>
      <c r="C480" s="232"/>
      <c r="D480" s="232"/>
      <c r="E480" s="232"/>
      <c r="F480" s="313"/>
      <c r="G480" s="272"/>
      <c r="H480" s="66"/>
    </row>
    <row r="481" spans="1:8" s="203" customFormat="1" ht="15">
      <c r="A481" s="201"/>
      <c r="B481" s="230" t="s">
        <v>504</v>
      </c>
      <c r="C481" s="231"/>
      <c r="D481" s="231"/>
      <c r="E481" s="231"/>
      <c r="F481" s="312"/>
      <c r="G481" s="275" t="s">
        <v>251</v>
      </c>
      <c r="H481" s="137">
        <f>H457+H465+H479</f>
        <v>0</v>
      </c>
    </row>
    <row r="482" spans="1:8" ht="14.25">
      <c r="A482" s="3"/>
      <c r="B482" s="3"/>
      <c r="C482" s="4"/>
      <c r="D482" s="4"/>
      <c r="E482" s="4"/>
      <c r="F482" s="281"/>
      <c r="G482" s="195"/>
      <c r="H482" s="41"/>
    </row>
    <row r="483" spans="1:8" ht="14.25">
      <c r="A483" s="3"/>
      <c r="B483" s="3"/>
      <c r="C483" s="4"/>
      <c r="D483" s="4"/>
      <c r="E483" s="4"/>
      <c r="F483" s="281"/>
      <c r="G483" s="195"/>
      <c r="H483" s="41"/>
    </row>
    <row r="484" spans="1:8" s="57" customFormat="1" ht="15.75">
      <c r="A484" s="140" t="s">
        <v>505</v>
      </c>
      <c r="B484" s="143" t="s">
        <v>506</v>
      </c>
      <c r="C484" s="55"/>
      <c r="D484" s="55"/>
      <c r="E484" s="55"/>
      <c r="F484" s="305"/>
      <c r="G484" s="151"/>
      <c r="H484" s="56"/>
    </row>
    <row r="485" spans="1:8" ht="14.25">
      <c r="A485" s="71"/>
      <c r="B485" s="74" t="s">
        <v>146</v>
      </c>
      <c r="C485" s="75"/>
      <c r="D485" s="75"/>
      <c r="E485" s="75"/>
      <c r="F485" s="302"/>
      <c r="G485" s="263"/>
      <c r="H485" s="44"/>
    </row>
    <row r="486" spans="1:8" ht="63.75">
      <c r="A486" s="73"/>
      <c r="B486" s="118" t="s">
        <v>507</v>
      </c>
      <c r="C486" s="77"/>
      <c r="D486" s="77"/>
      <c r="E486" s="77"/>
      <c r="F486" s="304"/>
      <c r="G486" s="264"/>
      <c r="H486" s="45"/>
    </row>
    <row r="487" spans="1:8" ht="14.25">
      <c r="A487" s="3"/>
      <c r="B487" s="3"/>
      <c r="C487" s="4"/>
      <c r="D487" s="4"/>
      <c r="E487" s="4"/>
      <c r="F487" s="281"/>
      <c r="G487" s="195"/>
      <c r="H487" s="41"/>
    </row>
    <row r="488" spans="1:8" ht="30">
      <c r="A488" s="68" t="s">
        <v>95</v>
      </c>
      <c r="B488" s="69" t="s">
        <v>271</v>
      </c>
      <c r="C488" s="4"/>
      <c r="D488" s="4"/>
      <c r="E488" s="4"/>
      <c r="F488" s="281"/>
      <c r="G488" s="195"/>
      <c r="H488" s="41"/>
    </row>
    <row r="489" spans="1:8" ht="14.25">
      <c r="A489" s="4" t="s">
        <v>508</v>
      </c>
      <c r="B489" s="7" t="s">
        <v>509</v>
      </c>
      <c r="C489" s="79"/>
      <c r="D489" s="107"/>
      <c r="E489" s="79" t="s">
        <v>369</v>
      </c>
      <c r="F489" s="306" t="s">
        <v>510</v>
      </c>
      <c r="G489" s="138"/>
      <c r="H489" s="41">
        <f>F489*G489</f>
        <v>0</v>
      </c>
    </row>
    <row r="490" spans="1:8" ht="14.25">
      <c r="A490" s="4" t="s">
        <v>511</v>
      </c>
      <c r="B490" s="7" t="s">
        <v>512</v>
      </c>
      <c r="C490" s="79"/>
      <c r="D490" s="107"/>
      <c r="E490" s="79" t="s">
        <v>369</v>
      </c>
      <c r="F490" s="306" t="s">
        <v>513</v>
      </c>
      <c r="G490" s="138"/>
      <c r="H490" s="41">
        <f aca="true" t="shared" si="11" ref="H490:H496">F490*G490</f>
        <v>0</v>
      </c>
    </row>
    <row r="491" spans="1:8" ht="25.5">
      <c r="A491" s="4" t="s">
        <v>514</v>
      </c>
      <c r="B491" s="7" t="s">
        <v>515</v>
      </c>
      <c r="C491" s="79"/>
      <c r="D491" s="107"/>
      <c r="E491" s="79" t="s">
        <v>369</v>
      </c>
      <c r="F491" s="306" t="s">
        <v>516</v>
      </c>
      <c r="G491" s="138"/>
      <c r="H491" s="41">
        <f t="shared" si="11"/>
        <v>0</v>
      </c>
    </row>
    <row r="492" spans="1:8" ht="25.5">
      <c r="A492" s="4" t="s">
        <v>517</v>
      </c>
      <c r="B492" s="7" t="s">
        <v>518</v>
      </c>
      <c r="C492" s="79"/>
      <c r="D492" s="107"/>
      <c r="E492" s="79" t="s">
        <v>369</v>
      </c>
      <c r="F492" s="306" t="s">
        <v>519</v>
      </c>
      <c r="G492" s="138"/>
      <c r="H492" s="41">
        <f t="shared" si="11"/>
        <v>0</v>
      </c>
    </row>
    <row r="493" spans="1:8" ht="25.5">
      <c r="A493" s="4" t="s">
        <v>520</v>
      </c>
      <c r="B493" s="7" t="s">
        <v>498</v>
      </c>
      <c r="C493" s="5"/>
      <c r="D493" s="8"/>
      <c r="E493" s="5" t="s">
        <v>369</v>
      </c>
      <c r="F493" s="306" t="s">
        <v>513</v>
      </c>
      <c r="G493" s="138"/>
      <c r="H493" s="41">
        <f t="shared" si="11"/>
        <v>0</v>
      </c>
    </row>
    <row r="494" spans="1:8" ht="14.25">
      <c r="A494" s="4" t="s">
        <v>521</v>
      </c>
      <c r="B494" s="7" t="s">
        <v>522</v>
      </c>
      <c r="C494" s="79"/>
      <c r="D494" s="107"/>
      <c r="E494" s="79" t="s">
        <v>50</v>
      </c>
      <c r="F494" s="306" t="s">
        <v>523</v>
      </c>
      <c r="G494" s="138"/>
      <c r="H494" s="41">
        <f t="shared" si="11"/>
        <v>0</v>
      </c>
    </row>
    <row r="495" spans="1:8" ht="25.5">
      <c r="A495" s="4" t="s">
        <v>524</v>
      </c>
      <c r="B495" s="7" t="s">
        <v>525</v>
      </c>
      <c r="C495" s="79"/>
      <c r="D495" s="107"/>
      <c r="E495" s="79" t="s">
        <v>50</v>
      </c>
      <c r="F495" s="306" t="s">
        <v>523</v>
      </c>
      <c r="G495" s="138"/>
      <c r="H495" s="41">
        <f t="shared" si="11"/>
        <v>0</v>
      </c>
    </row>
    <row r="496" spans="1:8" ht="51">
      <c r="A496" s="4" t="s">
        <v>526</v>
      </c>
      <c r="B496" s="7" t="s">
        <v>527</v>
      </c>
      <c r="C496" s="79"/>
      <c r="D496" s="107"/>
      <c r="E496" s="79" t="s">
        <v>50</v>
      </c>
      <c r="F496" s="306" t="s">
        <v>528</v>
      </c>
      <c r="G496" s="138"/>
      <c r="H496" s="41">
        <f t="shared" si="11"/>
        <v>0</v>
      </c>
    </row>
    <row r="497" spans="1:8" ht="30">
      <c r="A497" s="70"/>
      <c r="B497" s="69" t="s">
        <v>272</v>
      </c>
      <c r="C497" s="79"/>
      <c r="D497" s="79"/>
      <c r="E497" s="79"/>
      <c r="F497" s="306"/>
      <c r="G497" s="195"/>
      <c r="H497" s="137">
        <f>SUM(H489:H496)</f>
        <v>0</v>
      </c>
    </row>
    <row r="498" spans="1:8" ht="14.25">
      <c r="A498" s="3"/>
      <c r="B498" s="3"/>
      <c r="C498" s="4"/>
      <c r="D498" s="4"/>
      <c r="E498" s="4"/>
      <c r="F498" s="281"/>
      <c r="G498" s="195"/>
      <c r="H498" s="41"/>
    </row>
    <row r="499" spans="1:8" ht="14.25">
      <c r="A499" s="3"/>
      <c r="B499" s="3"/>
      <c r="C499" s="4"/>
      <c r="D499" s="4"/>
      <c r="E499" s="4"/>
      <c r="F499" s="281"/>
      <c r="G499" s="195"/>
      <c r="H499" s="41"/>
    </row>
    <row r="500" spans="1:8" ht="15">
      <c r="A500" s="68" t="s">
        <v>97</v>
      </c>
      <c r="B500" s="69" t="s">
        <v>529</v>
      </c>
      <c r="C500" s="79"/>
      <c r="D500" s="79"/>
      <c r="E500" s="79"/>
      <c r="F500" s="306"/>
      <c r="G500" s="195"/>
      <c r="H500" s="41"/>
    </row>
    <row r="501" spans="1:8" ht="25.5">
      <c r="A501" s="4" t="s">
        <v>530</v>
      </c>
      <c r="B501" s="115" t="s">
        <v>531</v>
      </c>
      <c r="C501" s="79"/>
      <c r="D501" s="107"/>
      <c r="E501" s="79" t="s">
        <v>50</v>
      </c>
      <c r="F501" s="306" t="s">
        <v>436</v>
      </c>
      <c r="G501" s="138"/>
      <c r="H501" s="41">
        <f aca="true" t="shared" si="12" ref="H501:H506">F501*G501</f>
        <v>0</v>
      </c>
    </row>
    <row r="502" spans="1:8" ht="25.5">
      <c r="A502" s="4" t="s">
        <v>532</v>
      </c>
      <c r="B502" s="115" t="s">
        <v>533</v>
      </c>
      <c r="C502" s="79"/>
      <c r="D502" s="107"/>
      <c r="E502" s="79" t="s">
        <v>50</v>
      </c>
      <c r="F502" s="306" t="s">
        <v>439</v>
      </c>
      <c r="G502" s="138"/>
      <c r="H502" s="41">
        <f t="shared" si="12"/>
        <v>0</v>
      </c>
    </row>
    <row r="503" spans="1:8" ht="25.5">
      <c r="A503" s="4" t="s">
        <v>534</v>
      </c>
      <c r="B503" s="115" t="s">
        <v>535</v>
      </c>
      <c r="C503" s="79"/>
      <c r="D503" s="107"/>
      <c r="E503" s="79" t="s">
        <v>50</v>
      </c>
      <c r="F503" s="306" t="s">
        <v>436</v>
      </c>
      <c r="G503" s="138"/>
      <c r="H503" s="41">
        <f t="shared" si="12"/>
        <v>0</v>
      </c>
    </row>
    <row r="504" spans="1:8" ht="25.5">
      <c r="A504" s="4" t="s">
        <v>536</v>
      </c>
      <c r="B504" s="115" t="s">
        <v>537</v>
      </c>
      <c r="C504" s="79"/>
      <c r="D504" s="107"/>
      <c r="E504" s="79" t="s">
        <v>50</v>
      </c>
      <c r="F504" s="306" t="s">
        <v>499</v>
      </c>
      <c r="G504" s="138"/>
      <c r="H504" s="41">
        <f t="shared" si="12"/>
        <v>0</v>
      </c>
    </row>
    <row r="505" spans="1:8" ht="25.5">
      <c r="A505" s="4" t="s">
        <v>538</v>
      </c>
      <c r="B505" s="115" t="s">
        <v>539</v>
      </c>
      <c r="C505" s="79"/>
      <c r="D505" s="107"/>
      <c r="E505" s="79" t="s">
        <v>369</v>
      </c>
      <c r="F505" s="306" t="s">
        <v>513</v>
      </c>
      <c r="G505" s="138"/>
      <c r="H505" s="41">
        <f t="shared" si="12"/>
        <v>0</v>
      </c>
    </row>
    <row r="506" spans="1:8" ht="25.5">
      <c r="A506" s="4" t="s">
        <v>540</v>
      </c>
      <c r="B506" s="115" t="s">
        <v>541</v>
      </c>
      <c r="C506" s="79"/>
      <c r="D506" s="107"/>
      <c r="E506" s="79" t="s">
        <v>50</v>
      </c>
      <c r="F506" s="306" t="s">
        <v>436</v>
      </c>
      <c r="G506" s="138"/>
      <c r="H506" s="41">
        <f t="shared" si="12"/>
        <v>0</v>
      </c>
    </row>
    <row r="507" spans="1:8" ht="15">
      <c r="A507" s="70"/>
      <c r="B507" s="69" t="s">
        <v>542</v>
      </c>
      <c r="C507" s="79"/>
      <c r="D507" s="79"/>
      <c r="E507" s="79"/>
      <c r="F507" s="306"/>
      <c r="G507" s="195"/>
      <c r="H507" s="137">
        <f>SUM(H501:H506)</f>
        <v>0</v>
      </c>
    </row>
    <row r="508" spans="1:8" ht="14.25">
      <c r="A508" s="3"/>
      <c r="B508" s="3"/>
      <c r="C508" s="4"/>
      <c r="D508" s="4"/>
      <c r="E508" s="4"/>
      <c r="F508" s="281"/>
      <c r="G508" s="195"/>
      <c r="H508" s="41"/>
    </row>
    <row r="509" spans="1:8" ht="15">
      <c r="A509" s="3"/>
      <c r="B509" s="69" t="s">
        <v>543</v>
      </c>
      <c r="C509" s="79"/>
      <c r="D509" s="79"/>
      <c r="E509" s="79"/>
      <c r="F509" s="306"/>
      <c r="G509" s="275" t="s">
        <v>251</v>
      </c>
      <c r="H509" s="137">
        <f>H497+H507</f>
        <v>0</v>
      </c>
    </row>
    <row r="510" spans="1:8" ht="14.25">
      <c r="A510" s="3"/>
      <c r="B510" s="3"/>
      <c r="C510" s="4"/>
      <c r="D510" s="4"/>
      <c r="E510" s="4"/>
      <c r="F510" s="281"/>
      <c r="G510" s="195"/>
      <c r="H510" s="41"/>
    </row>
    <row r="511" spans="1:8" s="57" customFormat="1" ht="15.75">
      <c r="A511" s="140" t="s">
        <v>544</v>
      </c>
      <c r="B511" s="143" t="s">
        <v>545</v>
      </c>
      <c r="C511" s="227"/>
      <c r="D511" s="227"/>
      <c r="E511" s="227"/>
      <c r="F511" s="310"/>
      <c r="G511" s="151"/>
      <c r="H511" s="56"/>
    </row>
    <row r="512" spans="1:8" ht="14.25">
      <c r="A512" s="4" t="s">
        <v>546</v>
      </c>
      <c r="B512" s="115" t="s">
        <v>547</v>
      </c>
      <c r="C512" s="79"/>
      <c r="D512" s="107"/>
      <c r="E512" s="79" t="s">
        <v>369</v>
      </c>
      <c r="F512" s="306" t="s">
        <v>446</v>
      </c>
      <c r="G512" s="138"/>
      <c r="H512" s="41">
        <f>F512*G512</f>
        <v>0</v>
      </c>
    </row>
    <row r="513" spans="1:8" ht="25.5">
      <c r="A513" s="4" t="s">
        <v>548</v>
      </c>
      <c r="B513" s="115" t="s">
        <v>549</v>
      </c>
      <c r="C513" s="79"/>
      <c r="D513" s="107"/>
      <c r="E513" s="79" t="s">
        <v>369</v>
      </c>
      <c r="F513" s="306" t="s">
        <v>446</v>
      </c>
      <c r="G513" s="138"/>
      <c r="H513" s="41">
        <f aca="true" t="shared" si="13" ref="H513:H519">F513*G513</f>
        <v>0</v>
      </c>
    </row>
    <row r="514" spans="1:8" ht="14.25">
      <c r="A514" s="75" t="s">
        <v>550</v>
      </c>
      <c r="B514" s="97" t="s">
        <v>551</v>
      </c>
      <c r="C514" s="21"/>
      <c r="D514" s="19"/>
      <c r="E514" s="21" t="s">
        <v>9</v>
      </c>
      <c r="F514" s="307" t="s">
        <v>433</v>
      </c>
      <c r="G514" s="138"/>
      <c r="H514" s="41">
        <f t="shared" si="13"/>
        <v>0</v>
      </c>
    </row>
    <row r="515" spans="1:8" ht="14.25">
      <c r="A515" s="75"/>
      <c r="B515" s="97"/>
      <c r="C515" s="21"/>
      <c r="D515" s="252"/>
      <c r="E515" s="21"/>
      <c r="F515" s="307"/>
      <c r="G515" s="138"/>
      <c r="H515" s="41"/>
    </row>
    <row r="516" spans="1:8" ht="28.5">
      <c r="A516" s="4" t="s">
        <v>764</v>
      </c>
      <c r="B516" s="5" t="s">
        <v>765</v>
      </c>
      <c r="C516" s="5" t="s">
        <v>766</v>
      </c>
      <c r="D516" s="5" t="s">
        <v>767</v>
      </c>
      <c r="E516" s="5" t="s">
        <v>768</v>
      </c>
      <c r="F516" s="283" t="s">
        <v>769</v>
      </c>
      <c r="G516" s="269" t="s">
        <v>770</v>
      </c>
      <c r="H516" s="39" t="s">
        <v>771</v>
      </c>
    </row>
    <row r="517" spans="1:8" ht="25.5">
      <c r="A517" s="75" t="s">
        <v>552</v>
      </c>
      <c r="B517" s="115" t="s">
        <v>553</v>
      </c>
      <c r="C517" s="79"/>
      <c r="D517" s="107"/>
      <c r="E517" s="79"/>
      <c r="F517" s="306"/>
      <c r="G517" s="138"/>
      <c r="H517" s="41">
        <f t="shared" si="13"/>
        <v>0</v>
      </c>
    </row>
    <row r="518" spans="1:8" ht="14.25">
      <c r="A518" s="76"/>
      <c r="B518" s="116" t="s">
        <v>246</v>
      </c>
      <c r="C518" s="79"/>
      <c r="D518" s="107"/>
      <c r="E518" s="79" t="s">
        <v>369</v>
      </c>
      <c r="F518" s="306" t="s">
        <v>513</v>
      </c>
      <c r="G518" s="138"/>
      <c r="H518" s="41">
        <f t="shared" si="13"/>
        <v>0</v>
      </c>
    </row>
    <row r="519" spans="1:8" ht="14.25">
      <c r="A519" s="77"/>
      <c r="B519" s="116" t="s">
        <v>247</v>
      </c>
      <c r="C519" s="79"/>
      <c r="D519" s="107"/>
      <c r="E519" s="79" t="s">
        <v>369</v>
      </c>
      <c r="F519" s="306" t="s">
        <v>446</v>
      </c>
      <c r="G519" s="138"/>
      <c r="H519" s="41">
        <f t="shared" si="13"/>
        <v>0</v>
      </c>
    </row>
    <row r="520" spans="1:8" ht="15">
      <c r="A520" s="3"/>
      <c r="B520" s="69" t="s">
        <v>554</v>
      </c>
      <c r="C520" s="79"/>
      <c r="D520" s="79"/>
      <c r="E520" s="79"/>
      <c r="F520" s="306"/>
      <c r="G520" s="275" t="s">
        <v>251</v>
      </c>
      <c r="H520" s="137">
        <f>SUM(H512:H519)</f>
        <v>0</v>
      </c>
    </row>
    <row r="521" spans="1:8" ht="14.25">
      <c r="A521" s="3"/>
      <c r="B521" s="3"/>
      <c r="C521" s="4"/>
      <c r="D521" s="4"/>
      <c r="E521" s="4"/>
      <c r="F521" s="281"/>
      <c r="G521" s="195"/>
      <c r="H521" s="41"/>
    </row>
    <row r="522" spans="1:8" ht="14.25">
      <c r="A522" s="3"/>
      <c r="B522" s="3"/>
      <c r="C522" s="4"/>
      <c r="D522" s="4"/>
      <c r="E522" s="4"/>
      <c r="F522" s="281"/>
      <c r="G522" s="195"/>
      <c r="H522" s="41"/>
    </row>
    <row r="523" spans="1:8" s="57" customFormat="1" ht="15.75">
      <c r="A523" s="140" t="s">
        <v>555</v>
      </c>
      <c r="B523" s="143" t="s">
        <v>556</v>
      </c>
      <c r="C523" s="227"/>
      <c r="D523" s="227"/>
      <c r="E523" s="227"/>
      <c r="F523" s="310"/>
      <c r="G523" s="151"/>
      <c r="H523" s="56"/>
    </row>
    <row r="524" spans="1:8" ht="25.5">
      <c r="A524" s="4" t="s">
        <v>557</v>
      </c>
      <c r="B524" s="115" t="s">
        <v>558</v>
      </c>
      <c r="C524" s="79"/>
      <c r="D524" s="107"/>
      <c r="E524" s="79" t="s">
        <v>359</v>
      </c>
      <c r="F524" s="306" t="s">
        <v>433</v>
      </c>
      <c r="G524" s="138"/>
      <c r="H524" s="41">
        <f>F524*G524</f>
        <v>0</v>
      </c>
    </row>
    <row r="525" spans="1:8" ht="38.25">
      <c r="A525" s="4" t="s">
        <v>559</v>
      </c>
      <c r="B525" s="115" t="s">
        <v>560</v>
      </c>
      <c r="C525" s="79"/>
      <c r="D525" s="107"/>
      <c r="E525" s="79" t="s">
        <v>359</v>
      </c>
      <c r="F525" s="306" t="s">
        <v>433</v>
      </c>
      <c r="G525" s="138"/>
      <c r="H525" s="41">
        <f>F525*G525</f>
        <v>0</v>
      </c>
    </row>
    <row r="526" spans="1:8" ht="25.5">
      <c r="A526" s="4" t="s">
        <v>561</v>
      </c>
      <c r="B526" s="115" t="s">
        <v>562</v>
      </c>
      <c r="C526" s="79"/>
      <c r="D526" s="107"/>
      <c r="E526" s="79" t="s">
        <v>359</v>
      </c>
      <c r="F526" s="306" t="s">
        <v>433</v>
      </c>
      <c r="G526" s="138"/>
      <c r="H526" s="41">
        <f>F526*G526</f>
        <v>0</v>
      </c>
    </row>
    <row r="527" spans="1:8" ht="15">
      <c r="A527" s="3"/>
      <c r="B527" s="69" t="s">
        <v>563</v>
      </c>
      <c r="C527" s="79"/>
      <c r="D527" s="79"/>
      <c r="E527" s="79"/>
      <c r="F527" s="306"/>
      <c r="G527" s="275" t="s">
        <v>251</v>
      </c>
      <c r="H527" s="137">
        <f>SUM(H524:H526)</f>
        <v>0</v>
      </c>
    </row>
    <row r="528" spans="1:8" ht="14.25">
      <c r="A528" s="3"/>
      <c r="B528" s="3"/>
      <c r="C528" s="4"/>
      <c r="D528" s="4"/>
      <c r="E528" s="4"/>
      <c r="F528" s="281"/>
      <c r="G528" s="195"/>
      <c r="H528" s="41"/>
    </row>
    <row r="529" spans="1:8" s="57" customFormat="1" ht="15" customHeight="1">
      <c r="A529" s="139"/>
      <c r="B529" s="140" t="s">
        <v>564</v>
      </c>
      <c r="C529" s="55"/>
      <c r="D529" s="55"/>
      <c r="E529" s="55"/>
      <c r="F529" s="314" t="s">
        <v>565</v>
      </c>
      <c r="G529" s="141"/>
      <c r="H529" s="141">
        <f>H440+H481+H509+H520+H527</f>
        <v>0</v>
      </c>
    </row>
    <row r="530" spans="1:8" ht="12.75" customHeight="1">
      <c r="A530" s="3"/>
      <c r="B530" s="68"/>
      <c r="C530" s="4"/>
      <c r="D530" s="4"/>
      <c r="E530" s="4"/>
      <c r="F530" s="315"/>
      <c r="G530" s="137"/>
      <c r="H530" s="41"/>
    </row>
    <row r="531" spans="1:8" ht="14.25">
      <c r="A531" s="3"/>
      <c r="B531" s="3"/>
      <c r="C531" s="4"/>
      <c r="D531" s="4"/>
      <c r="E531" s="4"/>
      <c r="F531" s="281"/>
      <c r="G531" s="195"/>
      <c r="H531" s="41"/>
    </row>
    <row r="532" spans="1:8" s="148" customFormat="1" ht="18">
      <c r="A532" s="144"/>
      <c r="B532" s="145" t="s">
        <v>566</v>
      </c>
      <c r="C532" s="146"/>
      <c r="D532" s="146"/>
      <c r="E532" s="146"/>
      <c r="F532" s="299"/>
      <c r="G532" s="268"/>
      <c r="H532" s="147"/>
    </row>
    <row r="533" spans="1:8" ht="15">
      <c r="A533" s="3"/>
      <c r="B533" s="68"/>
      <c r="C533" s="4"/>
      <c r="D533" s="4"/>
      <c r="E533" s="4"/>
      <c r="F533" s="281"/>
      <c r="G533" s="195"/>
      <c r="H533" s="41"/>
    </row>
    <row r="534" spans="1:8" s="57" customFormat="1" ht="31.5">
      <c r="A534" s="140" t="s">
        <v>426</v>
      </c>
      <c r="B534" s="143" t="s">
        <v>292</v>
      </c>
      <c r="C534" s="55"/>
      <c r="D534" s="55"/>
      <c r="E534" s="55"/>
      <c r="F534" s="305"/>
      <c r="G534" s="151"/>
      <c r="H534" s="56"/>
    </row>
    <row r="535" spans="1:8" ht="14.25">
      <c r="A535" s="4" t="s">
        <v>429</v>
      </c>
      <c r="B535" s="117" t="s">
        <v>567</v>
      </c>
      <c r="C535" s="5"/>
      <c r="D535" s="8"/>
      <c r="E535" s="5" t="s">
        <v>369</v>
      </c>
      <c r="F535" s="306" t="s">
        <v>568</v>
      </c>
      <c r="G535" s="138"/>
      <c r="H535" s="41">
        <f>F535*G535</f>
        <v>0</v>
      </c>
    </row>
    <row r="536" spans="1:8" ht="25.5">
      <c r="A536" s="4" t="s">
        <v>431</v>
      </c>
      <c r="B536" s="115" t="s">
        <v>569</v>
      </c>
      <c r="C536" s="5"/>
      <c r="D536" s="8"/>
      <c r="E536" s="5" t="s">
        <v>50</v>
      </c>
      <c r="F536" s="306" t="s">
        <v>570</v>
      </c>
      <c r="G536" s="138"/>
      <c r="H536" s="41">
        <f aca="true" t="shared" si="14" ref="H536:H541">F536*G536</f>
        <v>0</v>
      </c>
    </row>
    <row r="537" spans="1:8" ht="25.5">
      <c r="A537" s="4" t="s">
        <v>254</v>
      </c>
      <c r="B537" s="115" t="s">
        <v>571</v>
      </c>
      <c r="C537" s="5"/>
      <c r="D537" s="8"/>
      <c r="E537" s="5" t="s">
        <v>50</v>
      </c>
      <c r="F537" s="306" t="s">
        <v>433</v>
      </c>
      <c r="G537" s="138"/>
      <c r="H537" s="41">
        <f t="shared" si="14"/>
        <v>0</v>
      </c>
    </row>
    <row r="538" spans="1:8" ht="14.25">
      <c r="A538" s="75" t="s">
        <v>255</v>
      </c>
      <c r="B538" s="97" t="s">
        <v>252</v>
      </c>
      <c r="C538" s="21"/>
      <c r="D538" s="19"/>
      <c r="E538" s="5" t="s">
        <v>369</v>
      </c>
      <c r="F538" s="306" t="s">
        <v>499</v>
      </c>
      <c r="G538" s="138"/>
      <c r="H538" s="41">
        <f t="shared" si="14"/>
        <v>0</v>
      </c>
    </row>
    <row r="539" spans="1:8" ht="25.5">
      <c r="A539" s="75" t="s">
        <v>256</v>
      </c>
      <c r="B539" s="97" t="s">
        <v>253</v>
      </c>
      <c r="C539" s="82"/>
      <c r="D539" s="90"/>
      <c r="E539" s="84" t="s">
        <v>369</v>
      </c>
      <c r="F539" s="279" t="s">
        <v>573</v>
      </c>
      <c r="G539" s="138"/>
      <c r="H539" s="41">
        <f t="shared" si="14"/>
        <v>0</v>
      </c>
    </row>
    <row r="540" spans="1:8" ht="25.5">
      <c r="A540" s="4" t="s">
        <v>257</v>
      </c>
      <c r="B540" s="115" t="s">
        <v>574</v>
      </c>
      <c r="C540" s="79"/>
      <c r="D540" s="107"/>
      <c r="E540" s="79" t="s">
        <v>369</v>
      </c>
      <c r="F540" s="306" t="s">
        <v>499</v>
      </c>
      <c r="G540" s="138"/>
      <c r="H540" s="41">
        <f t="shared" si="14"/>
        <v>0</v>
      </c>
    </row>
    <row r="541" spans="1:8" ht="25.5">
      <c r="A541" s="4" t="s">
        <v>258</v>
      </c>
      <c r="B541" s="117" t="s">
        <v>575</v>
      </c>
      <c r="C541" s="79"/>
      <c r="D541" s="107"/>
      <c r="E541" s="79" t="s">
        <v>359</v>
      </c>
      <c r="F541" s="306" t="s">
        <v>433</v>
      </c>
      <c r="G541" s="138"/>
      <c r="H541" s="41">
        <f t="shared" si="14"/>
        <v>0</v>
      </c>
    </row>
    <row r="542" spans="1:8" ht="30">
      <c r="A542" s="3"/>
      <c r="B542" s="68" t="s">
        <v>273</v>
      </c>
      <c r="C542" s="4"/>
      <c r="D542" s="4"/>
      <c r="E542" s="4"/>
      <c r="F542" s="281"/>
      <c r="G542" s="195"/>
      <c r="H542" s="137">
        <f>SUM(H535:H541)</f>
        <v>0</v>
      </c>
    </row>
    <row r="543" spans="1:8" ht="15">
      <c r="A543" s="3"/>
      <c r="B543" s="68"/>
      <c r="C543" s="4"/>
      <c r="D543" s="4"/>
      <c r="E543" s="4"/>
      <c r="F543" s="281"/>
      <c r="G543" s="195"/>
      <c r="H543" s="41"/>
    </row>
    <row r="544" spans="1:8" ht="14.25">
      <c r="A544" s="3"/>
      <c r="B544" s="3"/>
      <c r="C544" s="4"/>
      <c r="D544" s="4"/>
      <c r="E544" s="4"/>
      <c r="F544" s="281"/>
      <c r="G544" s="195"/>
      <c r="H544" s="41"/>
    </row>
    <row r="545" spans="1:8" s="57" customFormat="1" ht="15.75">
      <c r="A545" s="140" t="s">
        <v>576</v>
      </c>
      <c r="B545" s="143" t="s">
        <v>577</v>
      </c>
      <c r="C545" s="227"/>
      <c r="D545" s="227"/>
      <c r="E545" s="227"/>
      <c r="F545" s="310"/>
      <c r="G545" s="151"/>
      <c r="H545" s="56"/>
    </row>
    <row r="546" spans="1:8" ht="39">
      <c r="A546" s="4"/>
      <c r="B546" s="32" t="s">
        <v>259</v>
      </c>
      <c r="C546" s="52"/>
      <c r="D546" s="120"/>
      <c r="E546" s="52"/>
      <c r="F546" s="284"/>
      <c r="G546" s="195"/>
      <c r="H546" s="41"/>
    </row>
    <row r="547" spans="1:8" ht="38.25">
      <c r="A547" s="4" t="s">
        <v>578</v>
      </c>
      <c r="B547" s="7" t="s">
        <v>579</v>
      </c>
      <c r="C547" s="79"/>
      <c r="D547" s="107"/>
      <c r="E547" s="79" t="s">
        <v>50</v>
      </c>
      <c r="F547" s="306" t="s">
        <v>433</v>
      </c>
      <c r="G547" s="195"/>
      <c r="H547" s="41">
        <f>F547*G547</f>
        <v>0</v>
      </c>
    </row>
    <row r="548" spans="1:8" ht="25.5">
      <c r="A548" s="4" t="s">
        <v>580</v>
      </c>
      <c r="B548" s="7" t="s">
        <v>581</v>
      </c>
      <c r="C548" s="79"/>
      <c r="D548" s="107"/>
      <c r="E548" s="79" t="s">
        <v>50</v>
      </c>
      <c r="F548" s="306" t="s">
        <v>433</v>
      </c>
      <c r="G548" s="195"/>
      <c r="H548" s="41">
        <f>F548*G548</f>
        <v>0</v>
      </c>
    </row>
    <row r="549" spans="1:8" ht="14.25">
      <c r="A549" s="75" t="s">
        <v>582</v>
      </c>
      <c r="B549" s="29" t="s">
        <v>583</v>
      </c>
      <c r="C549" s="82"/>
      <c r="D549" s="90"/>
      <c r="E549" s="82"/>
      <c r="F549" s="307"/>
      <c r="G549" s="263"/>
      <c r="H549" s="44"/>
    </row>
    <row r="550" spans="1:8" ht="25.5">
      <c r="A550" s="76"/>
      <c r="B550" s="80" t="s">
        <v>584</v>
      </c>
      <c r="C550" s="83"/>
      <c r="D550" s="121"/>
      <c r="E550" s="83" t="s">
        <v>50</v>
      </c>
      <c r="F550" s="308" t="s">
        <v>436</v>
      </c>
      <c r="G550" s="265"/>
      <c r="H550" s="46">
        <f>F550*G550</f>
        <v>0</v>
      </c>
    </row>
    <row r="551" spans="1:8" ht="14.25">
      <c r="A551" s="75" t="s">
        <v>585</v>
      </c>
      <c r="B551" s="29" t="s">
        <v>586</v>
      </c>
      <c r="C551" s="82"/>
      <c r="D551" s="96"/>
      <c r="E551" s="82"/>
      <c r="F551" s="307"/>
      <c r="G551" s="263"/>
      <c r="H551" s="44"/>
    </row>
    <row r="552" spans="1:8" ht="14.25">
      <c r="A552" s="76"/>
      <c r="B552" s="80" t="s">
        <v>587</v>
      </c>
      <c r="C552" s="83"/>
      <c r="D552" s="96"/>
      <c r="E552" s="83"/>
      <c r="F552" s="308"/>
      <c r="G552" s="265"/>
      <c r="H552" s="46"/>
    </row>
    <row r="553" spans="1:8" ht="51">
      <c r="A553" s="76"/>
      <c r="B553" s="80" t="s">
        <v>588</v>
      </c>
      <c r="C553" s="83"/>
      <c r="D553" s="96"/>
      <c r="E553" s="83" t="s">
        <v>50</v>
      </c>
      <c r="F553" s="308" t="s">
        <v>433</v>
      </c>
      <c r="G553" s="265"/>
      <c r="H553" s="46">
        <f>F553*G553</f>
        <v>0</v>
      </c>
    </row>
    <row r="554" spans="1:8" ht="14.25">
      <c r="A554" s="75" t="s">
        <v>589</v>
      </c>
      <c r="B554" s="29" t="s">
        <v>590</v>
      </c>
      <c r="C554" s="82"/>
      <c r="D554" s="90"/>
      <c r="E554" s="82"/>
      <c r="F554" s="307"/>
      <c r="G554" s="263"/>
      <c r="H554" s="44"/>
    </row>
    <row r="555" spans="1:8" ht="14.25">
      <c r="A555" s="76"/>
      <c r="B555" s="80" t="s">
        <v>591</v>
      </c>
      <c r="C555" s="83"/>
      <c r="D555" s="121"/>
      <c r="E555" s="83"/>
      <c r="F555" s="308"/>
      <c r="G555" s="265"/>
      <c r="H555" s="46"/>
    </row>
    <row r="556" spans="1:8" ht="38.25">
      <c r="A556" s="76"/>
      <c r="B556" s="80" t="s">
        <v>592</v>
      </c>
      <c r="C556" s="83"/>
      <c r="D556" s="121"/>
      <c r="E556" s="83" t="s">
        <v>50</v>
      </c>
      <c r="F556" s="308" t="s">
        <v>593</v>
      </c>
      <c r="G556" s="265"/>
      <c r="H556" s="46">
        <f>F556*G556</f>
        <v>0</v>
      </c>
    </row>
    <row r="557" spans="1:8" ht="28.5">
      <c r="A557" s="4" t="s">
        <v>764</v>
      </c>
      <c r="B557" s="5" t="s">
        <v>765</v>
      </c>
      <c r="C557" s="5" t="s">
        <v>766</v>
      </c>
      <c r="D557" s="5" t="s">
        <v>767</v>
      </c>
      <c r="E557" s="5" t="s">
        <v>768</v>
      </c>
      <c r="F557" s="283" t="s">
        <v>769</v>
      </c>
      <c r="G557" s="269" t="s">
        <v>770</v>
      </c>
      <c r="H557" s="39" t="s">
        <v>771</v>
      </c>
    </row>
    <row r="558" spans="1:8" ht="14.25">
      <c r="A558" s="75" t="s">
        <v>594</v>
      </c>
      <c r="B558" s="29" t="s">
        <v>595</v>
      </c>
      <c r="C558" s="82"/>
      <c r="D558" s="90"/>
      <c r="E558" s="82"/>
      <c r="F558" s="307"/>
      <c r="G558" s="263"/>
      <c r="H558" s="44"/>
    </row>
    <row r="559" spans="1:8" ht="25.5">
      <c r="A559" s="76"/>
      <c r="B559" s="80" t="s">
        <v>596</v>
      </c>
      <c r="C559" s="83"/>
      <c r="D559" s="121"/>
      <c r="E559" s="83" t="s">
        <v>369</v>
      </c>
      <c r="F559" s="308" t="s">
        <v>597</v>
      </c>
      <c r="G559" s="265"/>
      <c r="H559" s="46">
        <f>F559*G559</f>
        <v>0</v>
      </c>
    </row>
    <row r="560" spans="1:8" ht="14.25">
      <c r="A560" s="75" t="s">
        <v>598</v>
      </c>
      <c r="B560" s="29" t="s">
        <v>572</v>
      </c>
      <c r="C560" s="82"/>
      <c r="D560" s="90"/>
      <c r="E560" s="82"/>
      <c r="F560" s="307"/>
      <c r="G560" s="263"/>
      <c r="H560" s="44"/>
    </row>
    <row r="561" spans="1:8" ht="14.25">
      <c r="A561" s="77"/>
      <c r="B561" s="81" t="s">
        <v>494</v>
      </c>
      <c r="C561" s="84"/>
      <c r="D561" s="119"/>
      <c r="E561" s="84" t="s">
        <v>369</v>
      </c>
      <c r="F561" s="279" t="s">
        <v>597</v>
      </c>
      <c r="G561" s="264"/>
      <c r="H561" s="46">
        <f>F561*G561</f>
        <v>0</v>
      </c>
    </row>
    <row r="562" spans="1:8" ht="25.5">
      <c r="A562" s="75" t="s">
        <v>599</v>
      </c>
      <c r="B562" s="29" t="s">
        <v>600</v>
      </c>
      <c r="C562" s="82"/>
      <c r="D562" s="90"/>
      <c r="E562" s="82" t="s">
        <v>50</v>
      </c>
      <c r="F562" s="307" t="s">
        <v>433</v>
      </c>
      <c r="G562" s="263"/>
      <c r="H562" s="41">
        <f>F562*G562</f>
        <v>0</v>
      </c>
    </row>
    <row r="563" spans="1:8" ht="25.5">
      <c r="A563" s="75" t="s">
        <v>601</v>
      </c>
      <c r="B563" s="29" t="s">
        <v>261</v>
      </c>
      <c r="C563" s="82"/>
      <c r="D563" s="90"/>
      <c r="E563" s="82"/>
      <c r="F563" s="307"/>
      <c r="G563" s="263"/>
      <c r="H563" s="44"/>
    </row>
    <row r="564" spans="1:8" ht="38.25">
      <c r="A564" s="76"/>
      <c r="B564" s="80" t="s">
        <v>260</v>
      </c>
      <c r="C564" s="83"/>
      <c r="D564" s="121"/>
      <c r="E564" s="83"/>
      <c r="F564" s="308"/>
      <c r="G564" s="265"/>
      <c r="H564" s="46"/>
    </row>
    <row r="565" spans="1:8" ht="38.25">
      <c r="A565" s="77"/>
      <c r="B565" s="81" t="s">
        <v>602</v>
      </c>
      <c r="C565" s="84"/>
      <c r="D565" s="119"/>
      <c r="E565" s="84" t="s">
        <v>359</v>
      </c>
      <c r="F565" s="279" t="s">
        <v>433</v>
      </c>
      <c r="G565" s="264"/>
      <c r="H565" s="46">
        <f>F565*G565</f>
        <v>0</v>
      </c>
    </row>
    <row r="566" spans="1:8" ht="25.5">
      <c r="A566" s="4" t="s">
        <v>603</v>
      </c>
      <c r="B566" s="7" t="s">
        <v>604</v>
      </c>
      <c r="C566" s="79"/>
      <c r="D566" s="107"/>
      <c r="E566" s="79" t="s">
        <v>369</v>
      </c>
      <c r="F566" s="306" t="s">
        <v>446</v>
      </c>
      <c r="G566" s="195"/>
      <c r="H566" s="41">
        <f>F566*G566</f>
        <v>0</v>
      </c>
    </row>
    <row r="567" spans="1:8" ht="15">
      <c r="A567" s="70"/>
      <c r="B567" s="69" t="s">
        <v>605</v>
      </c>
      <c r="C567" s="79"/>
      <c r="D567" s="79"/>
      <c r="E567" s="79"/>
      <c r="F567" s="306"/>
      <c r="G567" s="195"/>
      <c r="H567" s="137">
        <f>SUM(H546:H566)</f>
        <v>0</v>
      </c>
    </row>
    <row r="568" spans="1:8" ht="14.25">
      <c r="A568" s="3"/>
      <c r="B568" s="3"/>
      <c r="C568" s="4"/>
      <c r="D568" s="4"/>
      <c r="E568" s="4"/>
      <c r="F568" s="281"/>
      <c r="G568" s="195"/>
      <c r="H568" s="41"/>
    </row>
    <row r="569" spans="1:8" ht="14.25">
      <c r="A569" s="3"/>
      <c r="B569" s="3"/>
      <c r="C569" s="4"/>
      <c r="D569" s="4"/>
      <c r="E569" s="4"/>
      <c r="F569" s="281"/>
      <c r="G569" s="195"/>
      <c r="H569" s="41"/>
    </row>
    <row r="570" spans="1:8" s="57" customFormat="1" ht="31.5">
      <c r="A570" s="140" t="s">
        <v>606</v>
      </c>
      <c r="B570" s="143" t="s">
        <v>607</v>
      </c>
      <c r="C570" s="55"/>
      <c r="D570" s="55"/>
      <c r="E570" s="55"/>
      <c r="F570" s="305"/>
      <c r="G570" s="151"/>
      <c r="H570" s="56"/>
    </row>
    <row r="571" spans="1:8" ht="26.25">
      <c r="A571" s="70"/>
      <c r="B571" s="32" t="s">
        <v>608</v>
      </c>
      <c r="C571" s="52"/>
      <c r="D571" s="120"/>
      <c r="E571" s="52"/>
      <c r="F571" s="284"/>
      <c r="G571" s="195"/>
      <c r="H571" s="41"/>
    </row>
    <row r="572" spans="1:8" ht="38.25">
      <c r="A572" s="4" t="s">
        <v>609</v>
      </c>
      <c r="B572" s="7" t="s">
        <v>610</v>
      </c>
      <c r="C572" s="79"/>
      <c r="D572" s="107"/>
      <c r="E572" s="79" t="s">
        <v>369</v>
      </c>
      <c r="F572" s="306" t="s">
        <v>611</v>
      </c>
      <c r="G572" s="195"/>
      <c r="H572" s="41">
        <f>F572*G572</f>
        <v>0</v>
      </c>
    </row>
    <row r="573" spans="1:8" ht="14.25">
      <c r="A573" s="4" t="s">
        <v>612</v>
      </c>
      <c r="B573" s="7" t="s">
        <v>613</v>
      </c>
      <c r="C573" s="79"/>
      <c r="D573" s="107"/>
      <c r="E573" s="79" t="s">
        <v>369</v>
      </c>
      <c r="F573" s="306" t="s">
        <v>446</v>
      </c>
      <c r="G573" s="195"/>
      <c r="H573" s="41">
        <f aca="true" t="shared" si="15" ref="H573:H579">F573*G573</f>
        <v>0</v>
      </c>
    </row>
    <row r="574" spans="1:8" ht="14.25">
      <c r="A574" s="4" t="s">
        <v>614</v>
      </c>
      <c r="B574" s="7" t="s">
        <v>615</v>
      </c>
      <c r="C574" s="79"/>
      <c r="D574" s="107"/>
      <c r="E574" s="79" t="s">
        <v>369</v>
      </c>
      <c r="F574" s="306" t="s">
        <v>616</v>
      </c>
      <c r="G574" s="195"/>
      <c r="H574" s="41">
        <f t="shared" si="15"/>
        <v>0</v>
      </c>
    </row>
    <row r="575" spans="1:8" ht="51">
      <c r="A575" s="4" t="s">
        <v>617</v>
      </c>
      <c r="B575" s="7" t="s">
        <v>618</v>
      </c>
      <c r="C575" s="79"/>
      <c r="D575" s="107"/>
      <c r="E575" s="79" t="s">
        <v>50</v>
      </c>
      <c r="F575" s="306" t="s">
        <v>433</v>
      </c>
      <c r="G575" s="195"/>
      <c r="H575" s="41">
        <f t="shared" si="15"/>
        <v>0</v>
      </c>
    </row>
    <row r="576" spans="1:8" ht="38.25">
      <c r="A576" s="4" t="s">
        <v>619</v>
      </c>
      <c r="B576" s="7" t="s">
        <v>620</v>
      </c>
      <c r="C576" s="79"/>
      <c r="D576" s="107"/>
      <c r="E576" s="79" t="s">
        <v>50</v>
      </c>
      <c r="F576" s="306" t="s">
        <v>433</v>
      </c>
      <c r="G576" s="195"/>
      <c r="H576" s="41">
        <f t="shared" si="15"/>
        <v>0</v>
      </c>
    </row>
    <row r="577" spans="1:8" ht="14.25">
      <c r="A577" s="4" t="s">
        <v>621</v>
      </c>
      <c r="B577" s="7" t="s">
        <v>622</v>
      </c>
      <c r="C577" s="79"/>
      <c r="D577" s="107"/>
      <c r="E577" s="79" t="s">
        <v>50</v>
      </c>
      <c r="F577" s="306" t="s">
        <v>433</v>
      </c>
      <c r="G577" s="195"/>
      <c r="H577" s="41">
        <f t="shared" si="15"/>
        <v>0</v>
      </c>
    </row>
    <row r="578" spans="1:8" ht="38.25">
      <c r="A578" s="4" t="s">
        <v>623</v>
      </c>
      <c r="B578" s="115" t="s">
        <v>624</v>
      </c>
      <c r="C578" s="79"/>
      <c r="D578" s="107"/>
      <c r="E578" s="79" t="s">
        <v>9</v>
      </c>
      <c r="F578" s="306" t="s">
        <v>439</v>
      </c>
      <c r="G578" s="195"/>
      <c r="H578" s="41">
        <f t="shared" si="15"/>
        <v>0</v>
      </c>
    </row>
    <row r="579" spans="1:8" ht="14.25">
      <c r="A579" s="4" t="s">
        <v>625</v>
      </c>
      <c r="B579" s="78" t="s">
        <v>626</v>
      </c>
      <c r="C579" s="79"/>
      <c r="D579" s="107"/>
      <c r="E579" s="79" t="s">
        <v>9</v>
      </c>
      <c r="F579" s="306" t="s">
        <v>433</v>
      </c>
      <c r="G579" s="195"/>
      <c r="H579" s="41">
        <f t="shared" si="15"/>
        <v>0</v>
      </c>
    </row>
    <row r="580" spans="1:8" ht="30">
      <c r="A580" s="70"/>
      <c r="B580" s="69" t="s">
        <v>627</v>
      </c>
      <c r="C580" s="79"/>
      <c r="D580" s="79"/>
      <c r="E580" s="79"/>
      <c r="F580" s="306"/>
      <c r="G580" s="195"/>
      <c r="H580" s="137">
        <f>SUM(H571:H579)</f>
        <v>0</v>
      </c>
    </row>
    <row r="581" spans="1:8" ht="14.25">
      <c r="A581" s="3"/>
      <c r="B581" s="3"/>
      <c r="C581" s="4"/>
      <c r="D581" s="4"/>
      <c r="E581" s="4"/>
      <c r="F581" s="281"/>
      <c r="G581" s="195"/>
      <c r="H581" s="41"/>
    </row>
    <row r="582" spans="1:8" s="57" customFormat="1" ht="15.75">
      <c r="A582" s="139"/>
      <c r="B582" s="140" t="s">
        <v>628</v>
      </c>
      <c r="C582" s="55"/>
      <c r="D582" s="55"/>
      <c r="E582" s="55"/>
      <c r="F582" s="314" t="s">
        <v>274</v>
      </c>
      <c r="G582" s="141"/>
      <c r="H582" s="141">
        <f>H542+H567+H580</f>
        <v>0</v>
      </c>
    </row>
    <row r="583" spans="1:8" ht="15">
      <c r="A583" s="3"/>
      <c r="B583" s="68"/>
      <c r="C583" s="4"/>
      <c r="D583" s="4"/>
      <c r="E583" s="4"/>
      <c r="F583" s="281"/>
      <c r="G583" s="137"/>
      <c r="H583" s="41"/>
    </row>
    <row r="584" spans="1:8" ht="14.25">
      <c r="A584" s="3"/>
      <c r="B584" s="3"/>
      <c r="C584" s="4"/>
      <c r="D584" s="4"/>
      <c r="E584" s="4"/>
      <c r="F584" s="281"/>
      <c r="G584" s="195"/>
      <c r="H584" s="41"/>
    </row>
    <row r="585" spans="1:8" ht="14.25">
      <c r="A585" s="3"/>
      <c r="B585" s="3"/>
      <c r="C585" s="4"/>
      <c r="D585" s="4"/>
      <c r="E585" s="4"/>
      <c r="F585" s="281"/>
      <c r="G585" s="195"/>
      <c r="H585" s="41"/>
    </row>
    <row r="586" spans="1:8" s="148" customFormat="1" ht="18">
      <c r="A586" s="352"/>
      <c r="B586" s="358" t="s">
        <v>629</v>
      </c>
      <c r="C586" s="353"/>
      <c r="D586" s="353"/>
      <c r="E586" s="353"/>
      <c r="F586" s="355"/>
      <c r="G586" s="356"/>
      <c r="H586" s="357"/>
    </row>
    <row r="587" spans="1:8" ht="12.75" customHeight="1">
      <c r="A587" s="352"/>
      <c r="B587" s="358"/>
      <c r="C587" s="353"/>
      <c r="D587" s="353"/>
      <c r="E587" s="353"/>
      <c r="F587" s="355"/>
      <c r="G587" s="356"/>
      <c r="H587" s="357"/>
    </row>
    <row r="588" spans="1:8" s="57" customFormat="1" ht="15.75">
      <c r="A588" s="140" t="s">
        <v>630</v>
      </c>
      <c r="B588" s="143" t="s">
        <v>631</v>
      </c>
      <c r="C588" s="227"/>
      <c r="D588" s="227"/>
      <c r="E588" s="227"/>
      <c r="F588" s="310"/>
      <c r="G588" s="151"/>
      <c r="H588" s="56"/>
    </row>
    <row r="589" spans="1:8" ht="15">
      <c r="A589" s="68"/>
      <c r="B589" s="69"/>
      <c r="C589" s="79"/>
      <c r="D589" s="79"/>
      <c r="E589" s="79"/>
      <c r="F589" s="306"/>
      <c r="G589" s="195"/>
      <c r="H589" s="41"/>
    </row>
    <row r="590" spans="1:8" ht="15">
      <c r="A590" s="122" t="s">
        <v>632</v>
      </c>
      <c r="B590" s="123" t="s">
        <v>633</v>
      </c>
      <c r="C590" s="124"/>
      <c r="D590" s="124"/>
      <c r="E590" s="124"/>
      <c r="F590" s="316"/>
      <c r="G590" s="263"/>
      <c r="H590" s="44"/>
    </row>
    <row r="591" spans="1:8" ht="14.25">
      <c r="A591" s="125" t="s">
        <v>433</v>
      </c>
      <c r="B591" s="97" t="s">
        <v>634</v>
      </c>
      <c r="C591" s="90"/>
      <c r="D591" s="82"/>
      <c r="E591" s="82"/>
      <c r="F591" s="307"/>
      <c r="G591" s="263"/>
      <c r="H591" s="44"/>
    </row>
    <row r="592" spans="1:8" ht="38.25">
      <c r="A592" s="126"/>
      <c r="B592" s="118" t="s">
        <v>635</v>
      </c>
      <c r="C592" s="119"/>
      <c r="D592" s="84"/>
      <c r="E592" s="84" t="s">
        <v>369</v>
      </c>
      <c r="F592" s="279" t="s">
        <v>636</v>
      </c>
      <c r="G592" s="264"/>
      <c r="H592" s="45">
        <f>F592*G592</f>
        <v>0</v>
      </c>
    </row>
    <row r="593" spans="1:8" ht="63.75">
      <c r="A593" s="127" t="s">
        <v>436</v>
      </c>
      <c r="B593" s="115" t="s">
        <v>637</v>
      </c>
      <c r="C593" s="107"/>
      <c r="D593" s="79"/>
      <c r="E593" s="79" t="s">
        <v>369</v>
      </c>
      <c r="F593" s="306" t="s">
        <v>638</v>
      </c>
      <c r="G593" s="195"/>
      <c r="H593" s="41">
        <f>F593*G593</f>
        <v>0</v>
      </c>
    </row>
    <row r="594" spans="1:8" ht="28.5">
      <c r="A594" s="4" t="s">
        <v>764</v>
      </c>
      <c r="B594" s="5" t="s">
        <v>765</v>
      </c>
      <c r="C594" s="5" t="s">
        <v>766</v>
      </c>
      <c r="D594" s="5" t="s">
        <v>767</v>
      </c>
      <c r="E594" s="5" t="s">
        <v>768</v>
      </c>
      <c r="F594" s="283" t="s">
        <v>769</v>
      </c>
      <c r="G594" s="269" t="s">
        <v>770</v>
      </c>
      <c r="H594" s="39" t="s">
        <v>771</v>
      </c>
    </row>
    <row r="595" spans="1:8" ht="38.25">
      <c r="A595" s="127" t="s">
        <v>440</v>
      </c>
      <c r="B595" s="115" t="s">
        <v>639</v>
      </c>
      <c r="C595" s="107"/>
      <c r="D595" s="79"/>
      <c r="E595" s="79" t="s">
        <v>369</v>
      </c>
      <c r="F595" s="306" t="s">
        <v>570</v>
      </c>
      <c r="G595" s="195"/>
      <c r="H595" s="41">
        <f aca="true" t="shared" si="16" ref="H595:H610">F595*G595</f>
        <v>0</v>
      </c>
    </row>
    <row r="596" spans="1:8" ht="25.5">
      <c r="A596" s="125"/>
      <c r="B596" s="115" t="s">
        <v>640</v>
      </c>
      <c r="C596" s="107"/>
      <c r="D596" s="79"/>
      <c r="E596" s="79" t="s">
        <v>50</v>
      </c>
      <c r="F596" s="306" t="s">
        <v>439</v>
      </c>
      <c r="G596" s="195"/>
      <c r="H596" s="41">
        <f t="shared" si="16"/>
        <v>0</v>
      </c>
    </row>
    <row r="597" spans="1:8" ht="14.25">
      <c r="A597" s="125" t="s">
        <v>439</v>
      </c>
      <c r="B597" s="234" t="s">
        <v>641</v>
      </c>
      <c r="C597" s="107"/>
      <c r="D597" s="79"/>
      <c r="E597" s="79"/>
      <c r="F597" s="306"/>
      <c r="G597" s="195"/>
      <c r="H597" s="41"/>
    </row>
    <row r="598" spans="1:8" ht="14.25">
      <c r="A598" s="236"/>
      <c r="B598" s="235" t="s">
        <v>642</v>
      </c>
      <c r="C598" s="107"/>
      <c r="D598" s="79"/>
      <c r="E598" s="79" t="s">
        <v>50</v>
      </c>
      <c r="F598" s="306" t="s">
        <v>611</v>
      </c>
      <c r="G598" s="195"/>
      <c r="H598" s="41">
        <f t="shared" si="16"/>
        <v>0</v>
      </c>
    </row>
    <row r="599" spans="1:8" ht="14.25">
      <c r="A599" s="236"/>
      <c r="B599" s="235" t="s">
        <v>643</v>
      </c>
      <c r="C599" s="107"/>
      <c r="D599" s="79"/>
      <c r="E599" s="79" t="s">
        <v>50</v>
      </c>
      <c r="F599" s="306" t="s">
        <v>611</v>
      </c>
      <c r="G599" s="195"/>
      <c r="H599" s="41">
        <f t="shared" si="16"/>
        <v>0</v>
      </c>
    </row>
    <row r="600" spans="1:8" ht="14.25">
      <c r="A600" s="126"/>
      <c r="B600" s="235" t="s">
        <v>644</v>
      </c>
      <c r="C600" s="107"/>
      <c r="D600" s="79"/>
      <c r="E600" s="79" t="s">
        <v>50</v>
      </c>
      <c r="F600" s="306" t="s">
        <v>636</v>
      </c>
      <c r="G600" s="195"/>
      <c r="H600" s="41">
        <f t="shared" si="16"/>
        <v>0</v>
      </c>
    </row>
    <row r="601" spans="1:8" ht="25.5">
      <c r="A601" s="126" t="s">
        <v>593</v>
      </c>
      <c r="B601" s="115" t="s">
        <v>645</v>
      </c>
      <c r="C601" s="107"/>
      <c r="D601" s="79"/>
      <c r="E601" s="79" t="s">
        <v>50</v>
      </c>
      <c r="F601" s="306" t="s">
        <v>437</v>
      </c>
      <c r="G601" s="195"/>
      <c r="H601" s="41">
        <f t="shared" si="16"/>
        <v>0</v>
      </c>
    </row>
    <row r="602" spans="1:8" ht="25.5">
      <c r="A602" s="127" t="s">
        <v>447</v>
      </c>
      <c r="B602" s="115" t="s">
        <v>646</v>
      </c>
      <c r="C602" s="107"/>
      <c r="D602" s="79"/>
      <c r="E602" s="79" t="s">
        <v>50</v>
      </c>
      <c r="F602" s="306" t="s">
        <v>437</v>
      </c>
      <c r="G602" s="195"/>
      <c r="H602" s="41">
        <f t="shared" si="16"/>
        <v>0</v>
      </c>
    </row>
    <row r="603" spans="1:8" ht="38.25">
      <c r="A603" s="127" t="s">
        <v>454</v>
      </c>
      <c r="B603" s="117" t="s">
        <v>647</v>
      </c>
      <c r="C603" s="107"/>
      <c r="D603" s="79"/>
      <c r="E603" s="79" t="s">
        <v>9</v>
      </c>
      <c r="F603" s="306" t="s">
        <v>433</v>
      </c>
      <c r="G603" s="195"/>
      <c r="H603" s="41">
        <f t="shared" si="16"/>
        <v>0</v>
      </c>
    </row>
    <row r="604" spans="1:8" ht="51">
      <c r="A604" s="127" t="s">
        <v>438</v>
      </c>
      <c r="B604" s="117" t="s">
        <v>648</v>
      </c>
      <c r="C604" s="107"/>
      <c r="D604" s="79"/>
      <c r="E604" s="79" t="s">
        <v>50</v>
      </c>
      <c r="F604" s="306" t="s">
        <v>528</v>
      </c>
      <c r="G604" s="195"/>
      <c r="H604" s="41">
        <f t="shared" si="16"/>
        <v>0</v>
      </c>
    </row>
    <row r="605" spans="1:8" ht="25.5">
      <c r="A605" s="127" t="s">
        <v>649</v>
      </c>
      <c r="B605" s="117" t="s">
        <v>650</v>
      </c>
      <c r="C605" s="107"/>
      <c r="D605" s="79"/>
      <c r="E605" s="79" t="s">
        <v>50</v>
      </c>
      <c r="F605" s="306" t="s">
        <v>439</v>
      </c>
      <c r="G605" s="195"/>
      <c r="H605" s="41">
        <f t="shared" si="16"/>
        <v>0</v>
      </c>
    </row>
    <row r="606" spans="1:8" ht="51">
      <c r="A606" s="127" t="s">
        <v>446</v>
      </c>
      <c r="B606" s="117" t="s">
        <v>651</v>
      </c>
      <c r="C606" s="107"/>
      <c r="D606" s="79"/>
      <c r="E606" s="79" t="s">
        <v>50</v>
      </c>
      <c r="F606" s="306" t="s">
        <v>438</v>
      </c>
      <c r="G606" s="195"/>
      <c r="H606" s="41">
        <f t="shared" si="16"/>
        <v>0</v>
      </c>
    </row>
    <row r="607" spans="1:8" ht="38.25">
      <c r="A607" s="127" t="s">
        <v>652</v>
      </c>
      <c r="B607" s="117" t="s">
        <v>653</v>
      </c>
      <c r="C607" s="107"/>
      <c r="D607" s="79"/>
      <c r="E607" s="79" t="s">
        <v>9</v>
      </c>
      <c r="F607" s="306" t="s">
        <v>433</v>
      </c>
      <c r="G607" s="195"/>
      <c r="H607" s="41">
        <f t="shared" si="16"/>
        <v>0</v>
      </c>
    </row>
    <row r="608" spans="1:8" ht="63.75">
      <c r="A608" s="127" t="s">
        <v>528</v>
      </c>
      <c r="B608" s="117" t="s">
        <v>654</v>
      </c>
      <c r="C608" s="107"/>
      <c r="D608" s="79"/>
      <c r="E608" s="79" t="s">
        <v>9</v>
      </c>
      <c r="F608" s="306" t="s">
        <v>433</v>
      </c>
      <c r="G608" s="195"/>
      <c r="H608" s="41">
        <f t="shared" si="16"/>
        <v>0</v>
      </c>
    </row>
    <row r="609" spans="1:8" ht="14.25">
      <c r="A609" s="127" t="s">
        <v>471</v>
      </c>
      <c r="B609" s="115" t="s">
        <v>655</v>
      </c>
      <c r="C609" s="107"/>
      <c r="D609" s="79"/>
      <c r="E609" s="79" t="s">
        <v>9</v>
      </c>
      <c r="F609" s="306" t="s">
        <v>433</v>
      </c>
      <c r="G609" s="195"/>
      <c r="H609" s="41">
        <f t="shared" si="16"/>
        <v>0</v>
      </c>
    </row>
    <row r="610" spans="1:8" ht="25.5">
      <c r="A610" s="127" t="s">
        <v>656</v>
      </c>
      <c r="B610" s="115" t="s">
        <v>657</v>
      </c>
      <c r="C610" s="107"/>
      <c r="D610" s="79"/>
      <c r="E610" s="79" t="s">
        <v>9</v>
      </c>
      <c r="F610" s="306" t="s">
        <v>433</v>
      </c>
      <c r="G610" s="195"/>
      <c r="H610" s="41">
        <f t="shared" si="16"/>
        <v>0</v>
      </c>
    </row>
    <row r="611" spans="1:8" ht="15">
      <c r="A611" s="3"/>
      <c r="B611" s="68" t="s">
        <v>448</v>
      </c>
      <c r="C611" s="4"/>
      <c r="D611" s="4"/>
      <c r="E611" s="4"/>
      <c r="F611" s="281"/>
      <c r="G611" s="195"/>
      <c r="H611" s="137">
        <f>SUM(H591:H610)</f>
        <v>0</v>
      </c>
    </row>
    <row r="612" spans="1:8" ht="15">
      <c r="A612" s="3"/>
      <c r="B612" s="68"/>
      <c r="C612" s="4"/>
      <c r="D612" s="4"/>
      <c r="E612" s="4"/>
      <c r="F612" s="281"/>
      <c r="G612" s="195"/>
      <c r="H612" s="137"/>
    </row>
    <row r="613" spans="1:8" ht="14.25">
      <c r="A613" s="3"/>
      <c r="B613" s="3"/>
      <c r="C613" s="4"/>
      <c r="D613" s="4"/>
      <c r="E613" s="4"/>
      <c r="F613" s="281"/>
      <c r="G613" s="195"/>
      <c r="H613" s="41"/>
    </row>
    <row r="614" spans="1:8" s="57" customFormat="1" ht="15.75">
      <c r="A614" s="58" t="s">
        <v>658</v>
      </c>
      <c r="B614" s="237" t="s">
        <v>659</v>
      </c>
      <c r="C614" s="227"/>
      <c r="D614" s="227"/>
      <c r="E614" s="227"/>
      <c r="F614" s="310"/>
      <c r="G614" s="151"/>
      <c r="H614" s="56"/>
    </row>
    <row r="615" spans="1:8" ht="127.5">
      <c r="A615" s="127" t="s">
        <v>433</v>
      </c>
      <c r="B615" s="117" t="s">
        <v>660</v>
      </c>
      <c r="C615" s="107"/>
      <c r="D615" s="79"/>
      <c r="E615" s="79" t="s">
        <v>50</v>
      </c>
      <c r="F615" s="306" t="s">
        <v>439</v>
      </c>
      <c r="G615" s="195"/>
      <c r="H615" s="41">
        <f>F615*G615</f>
        <v>0</v>
      </c>
    </row>
    <row r="616" spans="1:8" ht="51">
      <c r="A616" s="127" t="s">
        <v>436</v>
      </c>
      <c r="B616" s="117" t="s">
        <v>661</v>
      </c>
      <c r="C616" s="107"/>
      <c r="D616" s="79"/>
      <c r="E616" s="79" t="s">
        <v>50</v>
      </c>
      <c r="F616" s="306" t="s">
        <v>439</v>
      </c>
      <c r="G616" s="195"/>
      <c r="H616" s="41">
        <f>F616*G616</f>
        <v>0</v>
      </c>
    </row>
    <row r="617" spans="1:8" ht="38.25">
      <c r="A617" s="127" t="s">
        <v>440</v>
      </c>
      <c r="B617" s="117" t="s">
        <v>662</v>
      </c>
      <c r="C617" s="107"/>
      <c r="D617" s="79"/>
      <c r="E617" s="79" t="s">
        <v>9</v>
      </c>
      <c r="F617" s="306" t="s">
        <v>433</v>
      </c>
      <c r="G617" s="195"/>
      <c r="H617" s="41">
        <f>F617*G617</f>
        <v>0</v>
      </c>
    </row>
    <row r="618" spans="1:8" ht="12.75" customHeight="1">
      <c r="A618" s="352"/>
      <c r="B618" s="358" t="s">
        <v>448</v>
      </c>
      <c r="C618" s="353"/>
      <c r="D618" s="353"/>
      <c r="E618" s="353"/>
      <c r="F618" s="355"/>
      <c r="G618" s="356"/>
      <c r="H618" s="362">
        <f>SUM(H615:H617)</f>
        <v>0</v>
      </c>
    </row>
    <row r="619" spans="1:8" ht="12.75" customHeight="1">
      <c r="A619" s="352"/>
      <c r="B619" s="358"/>
      <c r="C619" s="353"/>
      <c r="D619" s="353"/>
      <c r="E619" s="353"/>
      <c r="F619" s="355"/>
      <c r="G619" s="356"/>
      <c r="H619" s="362"/>
    </row>
    <row r="620" spans="1:8" ht="14.25">
      <c r="A620" s="3"/>
      <c r="B620" s="3"/>
      <c r="C620" s="4"/>
      <c r="D620" s="4"/>
      <c r="E620" s="4"/>
      <c r="F620" s="281"/>
      <c r="G620" s="195"/>
      <c r="H620" s="41"/>
    </row>
    <row r="621" spans="1:8" s="57" customFormat="1" ht="31.5">
      <c r="A621" s="139"/>
      <c r="B621" s="140" t="s">
        <v>663</v>
      </c>
      <c r="C621" s="55"/>
      <c r="D621" s="55"/>
      <c r="E621" s="55"/>
      <c r="F621" s="305"/>
      <c r="G621" s="151"/>
      <c r="H621" s="141">
        <f>H611+H618</f>
        <v>0</v>
      </c>
    </row>
    <row r="622" spans="1:8" ht="15">
      <c r="A622" s="16"/>
      <c r="B622" s="85"/>
      <c r="C622" s="4"/>
      <c r="D622" s="4"/>
      <c r="E622" s="4"/>
      <c r="F622" s="281"/>
      <c r="G622" s="195"/>
      <c r="H622" s="41"/>
    </row>
    <row r="623" spans="1:8" ht="28.5">
      <c r="A623" s="4" t="s">
        <v>764</v>
      </c>
      <c r="B623" s="5" t="s">
        <v>765</v>
      </c>
      <c r="C623" s="5" t="s">
        <v>766</v>
      </c>
      <c r="D623" s="5" t="s">
        <v>767</v>
      </c>
      <c r="E623" s="5" t="s">
        <v>768</v>
      </c>
      <c r="F623" s="283" t="s">
        <v>769</v>
      </c>
      <c r="G623" s="269" t="s">
        <v>770</v>
      </c>
      <c r="H623" s="39" t="s">
        <v>771</v>
      </c>
    </row>
    <row r="624" spans="1:8" ht="15">
      <c r="A624" s="16"/>
      <c r="B624" s="85"/>
      <c r="C624" s="149"/>
      <c r="D624" s="4"/>
      <c r="E624" s="4"/>
      <c r="F624" s="281"/>
      <c r="G624" s="195"/>
      <c r="H624" s="41"/>
    </row>
    <row r="625" spans="1:8" ht="15">
      <c r="A625" s="16"/>
      <c r="B625" s="85"/>
      <c r="C625" s="149"/>
      <c r="D625" s="4"/>
      <c r="E625" s="4"/>
      <c r="F625" s="281"/>
      <c r="G625" s="195"/>
      <c r="H625" s="41"/>
    </row>
    <row r="626" spans="1:8" s="155" customFormat="1" ht="15.75">
      <c r="A626" s="217"/>
      <c r="B626" s="217" t="s">
        <v>275</v>
      </c>
      <c r="C626" s="153"/>
      <c r="D626" s="154"/>
      <c r="E626" s="154"/>
      <c r="F626" s="301"/>
      <c r="G626" s="141"/>
      <c r="H626" s="141"/>
    </row>
    <row r="627" spans="1:8" s="155" customFormat="1" ht="15.75">
      <c r="A627" s="217" t="s">
        <v>766</v>
      </c>
      <c r="B627" s="217" t="s">
        <v>276</v>
      </c>
      <c r="C627" s="153"/>
      <c r="D627" s="154"/>
      <c r="E627" s="154"/>
      <c r="F627" s="301"/>
      <c r="G627" s="141"/>
      <c r="H627" s="141">
        <f>H529</f>
        <v>0</v>
      </c>
    </row>
    <row r="628" spans="1:8" s="155" customFormat="1" ht="15.75">
      <c r="A628" s="217" t="s">
        <v>767</v>
      </c>
      <c r="B628" s="217" t="s">
        <v>277</v>
      </c>
      <c r="C628" s="153"/>
      <c r="D628" s="154"/>
      <c r="E628" s="154"/>
      <c r="F628" s="301"/>
      <c r="G628" s="141"/>
      <c r="H628" s="141">
        <f>H582</f>
        <v>0</v>
      </c>
    </row>
    <row r="629" spans="1:8" s="155" customFormat="1" ht="15.75">
      <c r="A629" s="217" t="s">
        <v>278</v>
      </c>
      <c r="B629" s="217" t="s">
        <v>279</v>
      </c>
      <c r="C629" s="153"/>
      <c r="D629" s="154"/>
      <c r="E629" s="154"/>
      <c r="F629" s="301"/>
      <c r="G629" s="141"/>
      <c r="H629" s="141">
        <f>H621</f>
        <v>0</v>
      </c>
    </row>
    <row r="630" spans="1:8" s="155" customFormat="1" ht="15.75">
      <c r="A630" s="217"/>
      <c r="B630" s="217" t="s">
        <v>280</v>
      </c>
      <c r="C630" s="153"/>
      <c r="D630" s="154"/>
      <c r="E630" s="154"/>
      <c r="F630" s="301"/>
      <c r="G630" s="141"/>
      <c r="H630" s="141">
        <f>SUM(H627:H629)</f>
        <v>0</v>
      </c>
    </row>
    <row r="631" spans="7:8" ht="12.75">
      <c r="G631" s="325"/>
      <c r="H631" s="326"/>
    </row>
    <row r="632" spans="7:8" ht="12.75">
      <c r="G632" s="325"/>
      <c r="H632" s="326"/>
    </row>
    <row r="633" spans="7:8" ht="12.75">
      <c r="G633" s="325"/>
      <c r="H633" s="326"/>
    </row>
    <row r="634" spans="7:8" ht="12.75">
      <c r="G634" s="325"/>
      <c r="H634" s="326"/>
    </row>
    <row r="635" spans="7:8" ht="12.75">
      <c r="G635" s="325"/>
      <c r="H635" s="326"/>
    </row>
    <row r="636" spans="7:8" ht="12.75">
      <c r="G636" s="325"/>
      <c r="H636" s="326"/>
    </row>
    <row r="637" spans="7:8" ht="12.75">
      <c r="G637" s="325"/>
      <c r="H637" s="326"/>
    </row>
    <row r="638" spans="7:8" ht="12.75">
      <c r="G638" s="325"/>
      <c r="H638" s="326"/>
    </row>
    <row r="639" spans="7:8" ht="12.75">
      <c r="G639" s="325"/>
      <c r="H639" s="326"/>
    </row>
    <row r="640" spans="7:8" ht="12.75">
      <c r="G640" s="325"/>
      <c r="H640" s="326"/>
    </row>
    <row r="641" spans="7:8" ht="12.75">
      <c r="G641" s="325"/>
      <c r="H641" s="326"/>
    </row>
    <row r="642" spans="7:8" ht="12.75">
      <c r="G642" s="325"/>
      <c r="H642" s="326"/>
    </row>
    <row r="643" spans="7:8" ht="12.75">
      <c r="G643" s="325"/>
      <c r="H643" s="326"/>
    </row>
    <row r="644" spans="7:8" ht="12.75">
      <c r="G644" s="325"/>
      <c r="H644" s="326"/>
    </row>
    <row r="645" spans="7:8" ht="12.75">
      <c r="G645" s="325"/>
      <c r="H645" s="326"/>
    </row>
    <row r="646" spans="7:8" ht="12.75">
      <c r="G646" s="325"/>
      <c r="H646" s="326"/>
    </row>
    <row r="647" spans="7:8" ht="12.75">
      <c r="G647" s="325"/>
      <c r="H647" s="326"/>
    </row>
    <row r="648" spans="7:8" ht="12.75">
      <c r="G648" s="325"/>
      <c r="H648" s="326"/>
    </row>
    <row r="649" spans="7:8" ht="12.75">
      <c r="G649" s="325"/>
      <c r="H649" s="326"/>
    </row>
    <row r="650" spans="7:8" ht="12.75">
      <c r="G650" s="325"/>
      <c r="H650" s="326"/>
    </row>
    <row r="651" spans="7:8" ht="12.75">
      <c r="G651" s="325"/>
      <c r="H651" s="326"/>
    </row>
    <row r="652" spans="7:8" ht="12.75">
      <c r="G652" s="325"/>
      <c r="H652" s="326"/>
    </row>
    <row r="653" spans="7:8" ht="12.75">
      <c r="G653" s="325"/>
      <c r="H653" s="326"/>
    </row>
    <row r="654" spans="7:8" ht="12.75">
      <c r="G654" s="325"/>
      <c r="H654" s="326"/>
    </row>
    <row r="655" spans="7:8" ht="12.75">
      <c r="G655" s="325"/>
      <c r="H655" s="326"/>
    </row>
    <row r="656" spans="7:8" ht="12.75">
      <c r="G656" s="325"/>
      <c r="H656" s="326"/>
    </row>
    <row r="657" spans="7:8" ht="12.75">
      <c r="G657" s="325"/>
      <c r="H657" s="326"/>
    </row>
    <row r="658" spans="7:8" ht="12.75">
      <c r="G658" s="325"/>
      <c r="H658" s="326"/>
    </row>
    <row r="659" spans="7:8" ht="12.75">
      <c r="G659" s="325"/>
      <c r="H659" s="326"/>
    </row>
    <row r="660" spans="7:8" ht="12.75">
      <c r="G660" s="325"/>
      <c r="H660" s="326"/>
    </row>
    <row r="661" spans="7:8" ht="12.75">
      <c r="G661" s="325"/>
      <c r="H661" s="326"/>
    </row>
    <row r="662" spans="7:8" ht="12.75">
      <c r="G662" s="325"/>
      <c r="H662" s="326"/>
    </row>
    <row r="663" spans="7:8" ht="12.75">
      <c r="G663" s="325"/>
      <c r="H663" s="326"/>
    </row>
    <row r="664" spans="7:8" ht="12.75">
      <c r="G664" s="325"/>
      <c r="H664" s="326"/>
    </row>
    <row r="665" spans="7:8" ht="12.75">
      <c r="G665" s="325"/>
      <c r="H665" s="326"/>
    </row>
    <row r="666" spans="7:8" ht="12.75">
      <c r="G666" s="325"/>
      <c r="H666" s="326"/>
    </row>
    <row r="667" spans="7:8" ht="12.75">
      <c r="G667" s="325"/>
      <c r="H667" s="326"/>
    </row>
    <row r="668" spans="7:8" ht="12.75">
      <c r="G668" s="325"/>
      <c r="H668" s="326"/>
    </row>
    <row r="669" spans="7:8" ht="12.75">
      <c r="G669" s="325"/>
      <c r="H669" s="326"/>
    </row>
    <row r="670" spans="7:8" ht="12.75">
      <c r="G670" s="325"/>
      <c r="H670" s="326"/>
    </row>
    <row r="671" spans="7:8" ht="12.75">
      <c r="G671" s="325"/>
      <c r="H671" s="326"/>
    </row>
    <row r="672" spans="7:8" ht="12.75">
      <c r="G672" s="325"/>
      <c r="H672" s="326"/>
    </row>
    <row r="673" spans="7:8" ht="12.75">
      <c r="G673" s="325"/>
      <c r="H673" s="326"/>
    </row>
    <row r="674" spans="7:8" ht="12.75">
      <c r="G674" s="325"/>
      <c r="H674" s="326"/>
    </row>
    <row r="675" spans="7:8" ht="12.75">
      <c r="G675" s="325"/>
      <c r="H675" s="326"/>
    </row>
    <row r="676" spans="7:8" ht="12.75">
      <c r="G676" s="325"/>
      <c r="H676" s="326"/>
    </row>
    <row r="677" spans="7:8" ht="12.75">
      <c r="G677" s="325"/>
      <c r="H677" s="326"/>
    </row>
    <row r="678" spans="7:8" ht="12.75">
      <c r="G678" s="325"/>
      <c r="H678" s="326"/>
    </row>
    <row r="679" spans="7:8" ht="12.75">
      <c r="G679" s="325"/>
      <c r="H679" s="326"/>
    </row>
    <row r="680" spans="7:8" ht="12.75">
      <c r="G680" s="325"/>
      <c r="H680" s="326"/>
    </row>
    <row r="681" spans="7:8" ht="12.75">
      <c r="G681" s="325"/>
      <c r="H681" s="326"/>
    </row>
    <row r="682" spans="7:8" ht="12.75">
      <c r="G682" s="325"/>
      <c r="H682" s="326"/>
    </row>
    <row r="683" spans="7:8" ht="12.75">
      <c r="G683" s="325"/>
      <c r="H683" s="326"/>
    </row>
    <row r="684" spans="7:8" ht="12.75">
      <c r="G684" s="325"/>
      <c r="H684" s="326"/>
    </row>
    <row r="685" spans="7:8" ht="12.75">
      <c r="G685" s="325"/>
      <c r="H685" s="326"/>
    </row>
    <row r="686" spans="7:8" ht="12.75">
      <c r="G686" s="325"/>
      <c r="H686" s="326"/>
    </row>
    <row r="687" spans="7:8" ht="12.75">
      <c r="G687" s="325"/>
      <c r="H687" s="326"/>
    </row>
    <row r="688" spans="7:8" ht="12.75">
      <c r="G688" s="325"/>
      <c r="H688" s="326"/>
    </row>
    <row r="689" spans="7:8" ht="12.75">
      <c r="G689" s="325"/>
      <c r="H689" s="326"/>
    </row>
    <row r="690" spans="7:8" ht="12.75">
      <c r="G690" s="325"/>
      <c r="H690" s="326"/>
    </row>
    <row r="691" spans="1:8" s="148" customFormat="1" ht="36">
      <c r="A691" s="239" t="s">
        <v>93</v>
      </c>
      <c r="B691" s="145" t="s">
        <v>664</v>
      </c>
      <c r="C691" s="146"/>
      <c r="D691" s="146"/>
      <c r="E691" s="146"/>
      <c r="F691" s="299"/>
      <c r="G691" s="268"/>
      <c r="H691" s="147"/>
    </row>
    <row r="692" spans="1:8" ht="28.5">
      <c r="A692" s="4" t="s">
        <v>764</v>
      </c>
      <c r="B692" s="5" t="s">
        <v>765</v>
      </c>
      <c r="C692" s="5" t="s">
        <v>766</v>
      </c>
      <c r="D692" s="5" t="s">
        <v>767</v>
      </c>
      <c r="E692" s="5" t="s">
        <v>768</v>
      </c>
      <c r="F692" s="283" t="s">
        <v>769</v>
      </c>
      <c r="G692" s="269" t="s">
        <v>770</v>
      </c>
      <c r="H692" s="39" t="s">
        <v>771</v>
      </c>
    </row>
    <row r="693" spans="1:8" ht="14.25">
      <c r="A693" s="3"/>
      <c r="B693" s="3"/>
      <c r="C693" s="4"/>
      <c r="D693" s="4"/>
      <c r="E693" s="4"/>
      <c r="F693" s="281"/>
      <c r="G693" s="195"/>
      <c r="H693" s="41"/>
    </row>
    <row r="694" spans="1:8" ht="38.25">
      <c r="A694" s="3"/>
      <c r="B694" s="117" t="s">
        <v>665</v>
      </c>
      <c r="C694" s="4"/>
      <c r="D694" s="4"/>
      <c r="E694" s="4"/>
      <c r="F694" s="281"/>
      <c r="G694" s="195"/>
      <c r="H694" s="41"/>
    </row>
    <row r="695" spans="1:8" ht="14.25">
      <c r="A695" s="3"/>
      <c r="B695" s="3"/>
      <c r="C695" s="4"/>
      <c r="D695" s="4"/>
      <c r="E695" s="4"/>
      <c r="F695" s="281"/>
      <c r="G695" s="195"/>
      <c r="H695" s="41"/>
    </row>
    <row r="696" spans="1:8" s="57" customFormat="1" ht="31.5">
      <c r="A696" s="238" t="s">
        <v>763</v>
      </c>
      <c r="B696" s="140" t="s">
        <v>666</v>
      </c>
      <c r="C696" s="55"/>
      <c r="D696" s="55"/>
      <c r="E696" s="55"/>
      <c r="F696" s="305"/>
      <c r="G696" s="151"/>
      <c r="H696" s="56"/>
    </row>
    <row r="697" spans="1:8" ht="14.25">
      <c r="A697" s="3"/>
      <c r="B697" s="3"/>
      <c r="C697" s="4"/>
      <c r="D697" s="4"/>
      <c r="E697" s="4"/>
      <c r="F697" s="281"/>
      <c r="G697" s="195"/>
      <c r="H697" s="41"/>
    </row>
    <row r="698" spans="1:8" ht="15">
      <c r="A698" s="157" t="s">
        <v>772</v>
      </c>
      <c r="B698" s="158" t="s">
        <v>667</v>
      </c>
      <c r="C698" s="79"/>
      <c r="D698" s="79"/>
      <c r="E698" s="79"/>
      <c r="F698" s="306"/>
      <c r="G698" s="195"/>
      <c r="H698" s="41"/>
    </row>
    <row r="699" spans="1:8" ht="102">
      <c r="A699" s="160" t="s">
        <v>772</v>
      </c>
      <c r="B699" s="163" t="s">
        <v>668</v>
      </c>
      <c r="C699" s="82"/>
      <c r="D699" s="90"/>
      <c r="E699" s="82"/>
      <c r="F699" s="307"/>
      <c r="G699" s="263"/>
      <c r="H699" s="44"/>
    </row>
    <row r="700" spans="1:8" ht="89.25">
      <c r="A700" s="161"/>
      <c r="B700" s="165" t="s">
        <v>669</v>
      </c>
      <c r="C700" s="84"/>
      <c r="D700" s="119"/>
      <c r="E700" s="84"/>
      <c r="F700" s="279"/>
      <c r="G700" s="264"/>
      <c r="H700" s="45"/>
    </row>
    <row r="701" spans="1:8" ht="14.25">
      <c r="A701" s="161"/>
      <c r="B701" s="27" t="s">
        <v>670</v>
      </c>
      <c r="C701" s="79"/>
      <c r="D701" s="107"/>
      <c r="E701" s="79" t="s">
        <v>369</v>
      </c>
      <c r="F701" s="306" t="s">
        <v>671</v>
      </c>
      <c r="G701" s="195"/>
      <c r="H701" s="41">
        <f>F701*G701</f>
        <v>0</v>
      </c>
    </row>
    <row r="702" spans="1:8" ht="14.25">
      <c r="A702" s="161"/>
      <c r="B702" s="163" t="s">
        <v>672</v>
      </c>
      <c r="C702" s="82"/>
      <c r="D702" s="90"/>
      <c r="E702" s="82" t="s">
        <v>369</v>
      </c>
      <c r="F702" s="307" t="s">
        <v>673</v>
      </c>
      <c r="G702" s="263"/>
      <c r="H702" s="41">
        <f>F702*G702</f>
        <v>0</v>
      </c>
    </row>
    <row r="703" spans="1:8" ht="102">
      <c r="A703" s="166" t="s">
        <v>20</v>
      </c>
      <c r="B703" s="27" t="s">
        <v>674</v>
      </c>
      <c r="C703" s="5"/>
      <c r="D703" s="8"/>
      <c r="E703" s="5"/>
      <c r="F703" s="283"/>
      <c r="G703" s="195"/>
      <c r="H703" s="41"/>
    </row>
    <row r="704" spans="1:8" ht="14.25">
      <c r="A704" s="161"/>
      <c r="B704" s="167" t="s">
        <v>675</v>
      </c>
      <c r="C704" s="82"/>
      <c r="D704" s="90"/>
      <c r="E704" s="82" t="s">
        <v>369</v>
      </c>
      <c r="F704" s="307" t="s">
        <v>676</v>
      </c>
      <c r="G704" s="263"/>
      <c r="H704" s="41">
        <f>F704*G704</f>
        <v>0</v>
      </c>
    </row>
    <row r="705" spans="1:8" ht="63.75">
      <c r="A705" s="166" t="s">
        <v>46</v>
      </c>
      <c r="B705" s="27" t="s">
        <v>677</v>
      </c>
      <c r="C705" s="5"/>
      <c r="D705" s="8"/>
      <c r="E705" s="5"/>
      <c r="F705" s="283"/>
      <c r="G705" s="195"/>
      <c r="H705" s="41"/>
    </row>
    <row r="706" spans="1:8" ht="14.25">
      <c r="A706" s="161"/>
      <c r="B706" s="27" t="s">
        <v>670</v>
      </c>
      <c r="C706" s="79"/>
      <c r="D706" s="107"/>
      <c r="E706" s="79" t="s">
        <v>369</v>
      </c>
      <c r="F706" s="306" t="s">
        <v>671</v>
      </c>
      <c r="G706" s="195"/>
      <c r="H706" s="41">
        <f>F706*G706</f>
        <v>0</v>
      </c>
    </row>
    <row r="707" spans="1:8" ht="14.25">
      <c r="A707" s="161"/>
      <c r="B707" s="163" t="s">
        <v>672</v>
      </c>
      <c r="C707" s="82"/>
      <c r="D707" s="90"/>
      <c r="E707" s="82" t="s">
        <v>369</v>
      </c>
      <c r="F707" s="307" t="s">
        <v>673</v>
      </c>
      <c r="G707" s="263"/>
      <c r="H707" s="41">
        <f>F707*G707</f>
        <v>0</v>
      </c>
    </row>
    <row r="708" spans="1:8" ht="63.75">
      <c r="A708" s="160" t="s">
        <v>93</v>
      </c>
      <c r="B708" s="163" t="s">
        <v>678</v>
      </c>
      <c r="C708" s="82"/>
      <c r="D708" s="90"/>
      <c r="E708" s="82"/>
      <c r="F708" s="307"/>
      <c r="G708" s="263"/>
      <c r="H708" s="44"/>
    </row>
    <row r="709" spans="1:8" ht="14.25">
      <c r="A709" s="161"/>
      <c r="B709" s="168" t="s">
        <v>679</v>
      </c>
      <c r="C709" s="84"/>
      <c r="D709" s="119"/>
      <c r="E709" s="84"/>
      <c r="F709" s="279"/>
      <c r="G709" s="264"/>
      <c r="H709" s="45"/>
    </row>
    <row r="710" spans="1:8" ht="14.25">
      <c r="A710" s="161" t="s">
        <v>680</v>
      </c>
      <c r="B710" s="27" t="s">
        <v>670</v>
      </c>
      <c r="C710" s="79"/>
      <c r="D710" s="107"/>
      <c r="E710" s="79" t="s">
        <v>50</v>
      </c>
      <c r="F710" s="306" t="s">
        <v>681</v>
      </c>
      <c r="G710" s="195"/>
      <c r="H710" s="41">
        <f>F710*G710</f>
        <v>0</v>
      </c>
    </row>
    <row r="711" spans="1:8" ht="14.25">
      <c r="A711" s="162" t="s">
        <v>680</v>
      </c>
      <c r="B711" s="27" t="s">
        <v>672</v>
      </c>
      <c r="C711" s="79"/>
      <c r="D711" s="107"/>
      <c r="E711" s="79" t="s">
        <v>50</v>
      </c>
      <c r="F711" s="306" t="s">
        <v>681</v>
      </c>
      <c r="G711" s="195"/>
      <c r="H711" s="41">
        <f>F711*G711</f>
        <v>0</v>
      </c>
    </row>
    <row r="712" spans="1:8" ht="51">
      <c r="A712" s="106" t="s">
        <v>103</v>
      </c>
      <c r="B712" s="27" t="s">
        <v>682</v>
      </c>
      <c r="C712" s="79"/>
      <c r="D712" s="107"/>
      <c r="E712" s="79" t="s">
        <v>9</v>
      </c>
      <c r="F712" s="306" t="s">
        <v>681</v>
      </c>
      <c r="G712" s="195"/>
      <c r="H712" s="41">
        <f>F712*G712</f>
        <v>0</v>
      </c>
    </row>
    <row r="713" spans="1:8" ht="51">
      <c r="A713" s="157" t="s">
        <v>129</v>
      </c>
      <c r="B713" s="27" t="s">
        <v>683</v>
      </c>
      <c r="C713" s="79"/>
      <c r="D713" s="107"/>
      <c r="E713" s="79" t="s">
        <v>9</v>
      </c>
      <c r="F713" s="306" t="s">
        <v>681</v>
      </c>
      <c r="G713" s="195"/>
      <c r="H713" s="41">
        <f>F713*G713</f>
        <v>0</v>
      </c>
    </row>
    <row r="714" spans="1:8" ht="14.25">
      <c r="A714" s="157" t="s">
        <v>136</v>
      </c>
      <c r="B714" s="117" t="s">
        <v>684</v>
      </c>
      <c r="C714" s="79"/>
      <c r="D714" s="107"/>
      <c r="E714" s="79" t="s">
        <v>9</v>
      </c>
      <c r="F714" s="306" t="s">
        <v>681</v>
      </c>
      <c r="G714" s="195"/>
      <c r="H714" s="41">
        <f>F714*G714</f>
        <v>0</v>
      </c>
    </row>
    <row r="715" spans="1:8" ht="14.25">
      <c r="A715" s="157"/>
      <c r="B715" s="117"/>
      <c r="C715" s="79"/>
      <c r="D715" s="256"/>
      <c r="E715" s="79"/>
      <c r="F715" s="306"/>
      <c r="G715" s="195"/>
      <c r="H715" s="41"/>
    </row>
    <row r="716" spans="1:8" ht="28.5">
      <c r="A716" s="4" t="s">
        <v>764</v>
      </c>
      <c r="B716" s="5" t="s">
        <v>765</v>
      </c>
      <c r="C716" s="5" t="s">
        <v>766</v>
      </c>
      <c r="D716" s="5" t="s">
        <v>767</v>
      </c>
      <c r="E716" s="5" t="s">
        <v>768</v>
      </c>
      <c r="F716" s="283" t="s">
        <v>769</v>
      </c>
      <c r="G716" s="269" t="s">
        <v>770</v>
      </c>
      <c r="H716" s="39" t="s">
        <v>771</v>
      </c>
    </row>
    <row r="717" spans="1:8" ht="25.5">
      <c r="A717" s="157" t="s">
        <v>147</v>
      </c>
      <c r="B717" s="117" t="s">
        <v>685</v>
      </c>
      <c r="C717" s="169"/>
      <c r="D717" s="170"/>
      <c r="E717" s="127" t="s">
        <v>9</v>
      </c>
      <c r="F717" s="306" t="s">
        <v>681</v>
      </c>
      <c r="G717" s="195"/>
      <c r="H717" s="41">
        <f>F717*G717</f>
        <v>0</v>
      </c>
    </row>
    <row r="718" spans="1:8" ht="25.5">
      <c r="A718" s="157" t="s">
        <v>161</v>
      </c>
      <c r="B718" s="117" t="s">
        <v>686</v>
      </c>
      <c r="C718" s="169"/>
      <c r="D718" s="170"/>
      <c r="E718" s="127" t="s">
        <v>9</v>
      </c>
      <c r="F718" s="306" t="s">
        <v>681</v>
      </c>
      <c r="G718" s="195"/>
      <c r="H718" s="41">
        <f>F718*G718</f>
        <v>0</v>
      </c>
    </row>
    <row r="719" spans="1:8" ht="38.25">
      <c r="A719" s="157" t="s">
        <v>166</v>
      </c>
      <c r="B719" s="117" t="s">
        <v>687</v>
      </c>
      <c r="C719" s="169"/>
      <c r="D719" s="170"/>
      <c r="E719" s="127" t="s">
        <v>9</v>
      </c>
      <c r="F719" s="306" t="s">
        <v>681</v>
      </c>
      <c r="G719" s="195"/>
      <c r="H719" s="41">
        <f>F719*G719</f>
        <v>0</v>
      </c>
    </row>
    <row r="720" spans="1:8" ht="25.5">
      <c r="A720" s="160" t="s">
        <v>688</v>
      </c>
      <c r="B720" s="167" t="s">
        <v>689</v>
      </c>
      <c r="C720" s="171"/>
      <c r="D720" s="172"/>
      <c r="E720" s="125" t="s">
        <v>9</v>
      </c>
      <c r="F720" s="307" t="s">
        <v>681</v>
      </c>
      <c r="G720" s="263"/>
      <c r="H720" s="41">
        <f>F720*G720</f>
        <v>0</v>
      </c>
    </row>
    <row r="721" spans="1:8" ht="38.25">
      <c r="A721" s="160" t="s">
        <v>690</v>
      </c>
      <c r="B721" s="117" t="s">
        <v>691</v>
      </c>
      <c r="C721" s="79"/>
      <c r="D721" s="107"/>
      <c r="E721" s="79"/>
      <c r="F721" s="306"/>
      <c r="G721" s="195"/>
      <c r="H721" s="41"/>
    </row>
    <row r="722" spans="1:8" ht="14.25">
      <c r="A722" s="162"/>
      <c r="B722" s="117" t="s">
        <v>675</v>
      </c>
      <c r="C722" s="79"/>
      <c r="D722" s="107"/>
      <c r="E722" s="79" t="s">
        <v>9</v>
      </c>
      <c r="F722" s="306" t="s">
        <v>681</v>
      </c>
      <c r="G722" s="195"/>
      <c r="H722" s="41">
        <f>F722*G722</f>
        <v>0</v>
      </c>
    </row>
    <row r="723" spans="1:8" ht="15">
      <c r="A723" s="3"/>
      <c r="B723" s="68" t="s">
        <v>692</v>
      </c>
      <c r="C723" s="4"/>
      <c r="D723" s="4"/>
      <c r="E723" s="4"/>
      <c r="F723" s="281"/>
      <c r="G723" s="195"/>
      <c r="H723" s="137">
        <f>SUM(H699:H722)</f>
        <v>0</v>
      </c>
    </row>
    <row r="724" spans="1:8" ht="14.25">
      <c r="A724" s="3"/>
      <c r="B724" s="3"/>
      <c r="C724" s="4"/>
      <c r="D724" s="4"/>
      <c r="E724" s="4"/>
      <c r="F724" s="281"/>
      <c r="G724" s="195"/>
      <c r="H724" s="41"/>
    </row>
    <row r="725" spans="1:8" ht="14.25">
      <c r="A725" s="3"/>
      <c r="B725" s="3"/>
      <c r="C725" s="4"/>
      <c r="D725" s="4"/>
      <c r="E725" s="4"/>
      <c r="F725" s="281"/>
      <c r="G725" s="195"/>
      <c r="H725" s="41"/>
    </row>
    <row r="726" spans="1:8" s="57" customFormat="1" ht="15.75">
      <c r="A726" s="240" t="s">
        <v>20</v>
      </c>
      <c r="B726" s="241" t="s">
        <v>693</v>
      </c>
      <c r="C726" s="55"/>
      <c r="D726" s="55"/>
      <c r="E726" s="55"/>
      <c r="F726" s="305"/>
      <c r="G726" s="151"/>
      <c r="H726" s="56"/>
    </row>
    <row r="727" spans="1:8" ht="76.5">
      <c r="A727" s="160" t="s">
        <v>772</v>
      </c>
      <c r="B727" s="173" t="s">
        <v>694</v>
      </c>
      <c r="C727" s="82"/>
      <c r="D727" s="90"/>
      <c r="E727" s="82"/>
      <c r="F727" s="307"/>
      <c r="G727" s="263"/>
      <c r="H727" s="44"/>
    </row>
    <row r="728" spans="1:8" ht="14.25">
      <c r="A728" s="161"/>
      <c r="B728" s="174" t="s">
        <v>695</v>
      </c>
      <c r="C728" s="84"/>
      <c r="D728" s="119"/>
      <c r="E728" s="84"/>
      <c r="F728" s="279"/>
      <c r="G728" s="264"/>
      <c r="H728" s="45"/>
    </row>
    <row r="729" spans="1:8" ht="14.25">
      <c r="A729" s="161"/>
      <c r="B729" s="175" t="s">
        <v>696</v>
      </c>
      <c r="C729" s="79"/>
      <c r="D729" s="107"/>
      <c r="E729" s="79" t="s">
        <v>369</v>
      </c>
      <c r="F729" s="306" t="s">
        <v>676</v>
      </c>
      <c r="G729" s="195"/>
      <c r="H729" s="41">
        <f>F729*G729</f>
        <v>0</v>
      </c>
    </row>
    <row r="730" spans="1:8" ht="14.25">
      <c r="A730" s="161"/>
      <c r="B730" s="173" t="s">
        <v>697</v>
      </c>
      <c r="C730" s="82"/>
      <c r="D730" s="90"/>
      <c r="E730" s="82" t="s">
        <v>369</v>
      </c>
      <c r="F730" s="307" t="s">
        <v>698</v>
      </c>
      <c r="G730" s="263"/>
      <c r="H730" s="41">
        <f>F730*G730</f>
        <v>0</v>
      </c>
    </row>
    <row r="731" spans="1:8" ht="25.5">
      <c r="A731" s="160" t="s">
        <v>20</v>
      </c>
      <c r="B731" s="175" t="s">
        <v>699</v>
      </c>
      <c r="C731" s="79"/>
      <c r="D731" s="107"/>
      <c r="E731" s="79"/>
      <c r="F731" s="306"/>
      <c r="G731" s="195"/>
      <c r="H731" s="41"/>
    </row>
    <row r="732" spans="1:8" ht="14.25">
      <c r="A732" s="161"/>
      <c r="B732" s="175" t="s">
        <v>696</v>
      </c>
      <c r="C732" s="79"/>
      <c r="D732" s="107"/>
      <c r="E732" s="79" t="s">
        <v>50</v>
      </c>
      <c r="F732" s="306" t="s">
        <v>700</v>
      </c>
      <c r="G732" s="195"/>
      <c r="H732" s="41">
        <f>F732*G732</f>
        <v>0</v>
      </c>
    </row>
    <row r="733" spans="1:8" ht="14.25">
      <c r="A733" s="161"/>
      <c r="B733" s="173" t="s">
        <v>697</v>
      </c>
      <c r="C733" s="82"/>
      <c r="D733" s="90"/>
      <c r="E733" s="82" t="s">
        <v>50</v>
      </c>
      <c r="F733" s="307" t="s">
        <v>701</v>
      </c>
      <c r="G733" s="263"/>
      <c r="H733" s="41">
        <f>F733*G733</f>
        <v>0</v>
      </c>
    </row>
    <row r="734" spans="1:8" ht="76.5">
      <c r="A734" s="160" t="s">
        <v>46</v>
      </c>
      <c r="B734" s="173" t="s">
        <v>702</v>
      </c>
      <c r="C734" s="82"/>
      <c r="D734" s="90"/>
      <c r="E734" s="82"/>
      <c r="F734" s="307"/>
      <c r="G734" s="263"/>
      <c r="H734" s="44"/>
    </row>
    <row r="735" spans="1:8" ht="14.25">
      <c r="A735" s="161"/>
      <c r="B735" s="174" t="s">
        <v>695</v>
      </c>
      <c r="C735" s="84"/>
      <c r="D735" s="119"/>
      <c r="E735" s="84"/>
      <c r="F735" s="279"/>
      <c r="G735" s="264"/>
      <c r="H735" s="45"/>
    </row>
    <row r="736" spans="1:8" ht="14.25">
      <c r="A736" s="161"/>
      <c r="B736" s="173" t="s">
        <v>703</v>
      </c>
      <c r="C736" s="82"/>
      <c r="D736" s="90"/>
      <c r="E736" s="82" t="s">
        <v>369</v>
      </c>
      <c r="F736" s="307" t="s">
        <v>676</v>
      </c>
      <c r="G736" s="263"/>
      <c r="H736" s="41">
        <f>F736*G736</f>
        <v>0</v>
      </c>
    </row>
    <row r="737" spans="1:8" ht="25.5">
      <c r="A737" s="160" t="s">
        <v>93</v>
      </c>
      <c r="B737" s="175" t="s">
        <v>704</v>
      </c>
      <c r="C737" s="79"/>
      <c r="D737" s="107"/>
      <c r="E737" s="79"/>
      <c r="F737" s="306"/>
      <c r="G737" s="195"/>
      <c r="H737" s="41"/>
    </row>
    <row r="738" spans="1:8" ht="14.25">
      <c r="A738" s="161"/>
      <c r="B738" s="173" t="s">
        <v>703</v>
      </c>
      <c r="C738" s="82"/>
      <c r="D738" s="90"/>
      <c r="E738" s="82" t="s">
        <v>50</v>
      </c>
      <c r="F738" s="307" t="s">
        <v>705</v>
      </c>
      <c r="G738" s="263"/>
      <c r="H738" s="41">
        <f>F738*G738</f>
        <v>0</v>
      </c>
    </row>
    <row r="739" spans="1:8" ht="51">
      <c r="A739" s="160" t="s">
        <v>103</v>
      </c>
      <c r="B739" s="175" t="s">
        <v>706</v>
      </c>
      <c r="C739" s="79"/>
      <c r="D739" s="107"/>
      <c r="E739" s="79"/>
      <c r="F739" s="306"/>
      <c r="G739" s="195"/>
      <c r="H739" s="41"/>
    </row>
    <row r="740" spans="1:8" ht="15">
      <c r="A740" s="176" t="s">
        <v>707</v>
      </c>
      <c r="B740" s="177" t="s">
        <v>708</v>
      </c>
      <c r="C740" s="79"/>
      <c r="D740" s="107"/>
      <c r="E740" s="79" t="s">
        <v>50</v>
      </c>
      <c r="F740" s="306" t="s">
        <v>681</v>
      </c>
      <c r="G740" s="195"/>
      <c r="H740" s="41">
        <f>F740*G740</f>
        <v>0</v>
      </c>
    </row>
    <row r="741" spans="1:8" ht="51">
      <c r="A741" s="166" t="s">
        <v>129</v>
      </c>
      <c r="B741" s="173" t="s">
        <v>709</v>
      </c>
      <c r="C741" s="82"/>
      <c r="D741" s="90"/>
      <c r="E741" s="82" t="s">
        <v>9</v>
      </c>
      <c r="F741" s="307" t="s">
        <v>681</v>
      </c>
      <c r="G741" s="263"/>
      <c r="H741" s="41">
        <f>F741*G741</f>
        <v>0</v>
      </c>
    </row>
    <row r="742" spans="1:8" ht="63.75">
      <c r="A742" s="160" t="s">
        <v>136</v>
      </c>
      <c r="B742" s="175" t="s">
        <v>710</v>
      </c>
      <c r="C742" s="79"/>
      <c r="D742" s="107"/>
      <c r="E742" s="79"/>
      <c r="F742" s="306"/>
      <c r="G742" s="195"/>
      <c r="H742" s="41"/>
    </row>
    <row r="743" spans="1:8" ht="14.25">
      <c r="A743" s="161" t="s">
        <v>707</v>
      </c>
      <c r="B743" s="173" t="s">
        <v>711</v>
      </c>
      <c r="C743" s="82"/>
      <c r="D743" s="90"/>
      <c r="E743" s="82" t="s">
        <v>50</v>
      </c>
      <c r="F743" s="307" t="s">
        <v>681</v>
      </c>
      <c r="G743" s="263"/>
      <c r="H743" s="41">
        <f>F743*G743</f>
        <v>0</v>
      </c>
    </row>
    <row r="744" spans="1:8" ht="63.75">
      <c r="A744" s="166" t="s">
        <v>147</v>
      </c>
      <c r="B744" s="177" t="s">
        <v>712</v>
      </c>
      <c r="C744" s="5"/>
      <c r="D744" s="8"/>
      <c r="E744" s="5"/>
      <c r="F744" s="283"/>
      <c r="G744" s="195"/>
      <c r="H744" s="41"/>
    </row>
    <row r="745" spans="1:8" ht="14.25">
      <c r="A745" s="178"/>
      <c r="B745" s="177" t="s">
        <v>713</v>
      </c>
      <c r="C745" s="5"/>
      <c r="D745" s="8"/>
      <c r="E745" s="5" t="s">
        <v>50</v>
      </c>
      <c r="F745" s="306" t="s">
        <v>681</v>
      </c>
      <c r="G745" s="195"/>
      <c r="H745" s="41">
        <f>F745*G745</f>
        <v>0</v>
      </c>
    </row>
    <row r="746" spans="1:8" ht="15.75">
      <c r="A746" s="157" t="s">
        <v>161</v>
      </c>
      <c r="B746" s="177" t="s">
        <v>714</v>
      </c>
      <c r="C746" s="169"/>
      <c r="D746" s="170"/>
      <c r="E746" s="127" t="s">
        <v>9</v>
      </c>
      <c r="F746" s="306" t="s">
        <v>681</v>
      </c>
      <c r="G746" s="195"/>
      <c r="H746" s="41">
        <f>F746*G746</f>
        <v>0</v>
      </c>
    </row>
    <row r="747" spans="1:8" ht="15.75">
      <c r="A747" s="157" t="s">
        <v>166</v>
      </c>
      <c r="B747" s="177" t="s">
        <v>715</v>
      </c>
      <c r="C747" s="169"/>
      <c r="D747" s="170"/>
      <c r="E747" s="127" t="s">
        <v>9</v>
      </c>
      <c r="F747" s="306" t="s">
        <v>681</v>
      </c>
      <c r="G747" s="195"/>
      <c r="H747" s="41">
        <f>F747*G747</f>
        <v>0</v>
      </c>
    </row>
    <row r="748" spans="1:8" ht="15.75">
      <c r="A748" s="157"/>
      <c r="B748" s="177"/>
      <c r="C748" s="169"/>
      <c r="D748" s="257"/>
      <c r="E748" s="127"/>
      <c r="F748" s="306"/>
      <c r="G748" s="195"/>
      <c r="H748" s="41"/>
    </row>
    <row r="749" spans="1:8" ht="28.5">
      <c r="A749" s="4" t="s">
        <v>764</v>
      </c>
      <c r="B749" s="5" t="s">
        <v>765</v>
      </c>
      <c r="C749" s="5" t="s">
        <v>766</v>
      </c>
      <c r="D749" s="5" t="s">
        <v>767</v>
      </c>
      <c r="E749" s="5" t="s">
        <v>768</v>
      </c>
      <c r="F749" s="283" t="s">
        <v>769</v>
      </c>
      <c r="G749" s="269" t="s">
        <v>770</v>
      </c>
      <c r="H749" s="39" t="s">
        <v>771</v>
      </c>
    </row>
    <row r="750" spans="1:8" ht="15.75">
      <c r="A750" s="157" t="s">
        <v>688</v>
      </c>
      <c r="B750" s="117" t="s">
        <v>716</v>
      </c>
      <c r="C750" s="169"/>
      <c r="D750" s="170"/>
      <c r="E750" s="127" t="s">
        <v>9</v>
      </c>
      <c r="F750" s="306" t="s">
        <v>681</v>
      </c>
      <c r="G750" s="195"/>
      <c r="H750" s="41">
        <f>F750*G750</f>
        <v>0</v>
      </c>
    </row>
    <row r="751" spans="1:8" ht="51">
      <c r="A751" s="106" t="s">
        <v>690</v>
      </c>
      <c r="B751" s="117" t="s">
        <v>717</v>
      </c>
      <c r="C751" s="169"/>
      <c r="D751" s="170"/>
      <c r="E751" s="127" t="s">
        <v>9</v>
      </c>
      <c r="F751" s="306" t="s">
        <v>681</v>
      </c>
      <c r="G751" s="195"/>
      <c r="H751" s="41">
        <f>F751*G751</f>
        <v>0</v>
      </c>
    </row>
    <row r="752" spans="1:8" ht="15">
      <c r="A752" s="157"/>
      <c r="B752" s="156" t="s">
        <v>718</v>
      </c>
      <c r="C752" s="79"/>
      <c r="D752" s="79"/>
      <c r="E752" s="79"/>
      <c r="F752" s="306"/>
      <c r="G752" s="195"/>
      <c r="H752" s="137">
        <f>SUM(H727:H751)</f>
        <v>0</v>
      </c>
    </row>
    <row r="753" spans="1:8" ht="14.25">
      <c r="A753" s="3"/>
      <c r="B753" s="3"/>
      <c r="C753" s="4"/>
      <c r="D753" s="4"/>
      <c r="E753" s="4"/>
      <c r="F753" s="281"/>
      <c r="G753" s="195"/>
      <c r="H753" s="41"/>
    </row>
    <row r="754" spans="1:8" ht="14.25">
      <c r="A754" s="3"/>
      <c r="B754" s="3"/>
      <c r="C754" s="4"/>
      <c r="D754" s="4"/>
      <c r="E754" s="4"/>
      <c r="F754" s="281"/>
      <c r="G754" s="195"/>
      <c r="H754" s="41"/>
    </row>
    <row r="755" spans="1:8" ht="14.25">
      <c r="A755" s="3"/>
      <c r="B755" s="3"/>
      <c r="C755" s="4"/>
      <c r="D755" s="4"/>
      <c r="E755" s="4"/>
      <c r="F755" s="281"/>
      <c r="G755" s="195"/>
      <c r="H755" s="41"/>
    </row>
    <row r="756" spans="1:8" s="155" customFormat="1" ht="15.75">
      <c r="A756" s="243" t="s">
        <v>46</v>
      </c>
      <c r="B756" s="244" t="s">
        <v>719</v>
      </c>
      <c r="C756" s="245"/>
      <c r="D756" s="245"/>
      <c r="E756" s="245"/>
      <c r="F756" s="317"/>
      <c r="G756" s="141"/>
      <c r="H756" s="141"/>
    </row>
    <row r="757" spans="1:8" ht="63.75">
      <c r="A757" s="160" t="s">
        <v>772</v>
      </c>
      <c r="B757" s="175" t="s">
        <v>720</v>
      </c>
      <c r="C757" s="107"/>
      <c r="D757" s="79"/>
      <c r="E757" s="79"/>
      <c r="F757" s="306"/>
      <c r="G757" s="195"/>
      <c r="H757" s="41"/>
    </row>
    <row r="758" spans="1:8" ht="14.25">
      <c r="A758" s="161"/>
      <c r="B758" s="179" t="s">
        <v>721</v>
      </c>
      <c r="C758" s="90"/>
      <c r="D758" s="82"/>
      <c r="E758" s="82" t="s">
        <v>369</v>
      </c>
      <c r="F758" s="307" t="s">
        <v>700</v>
      </c>
      <c r="G758" s="263"/>
      <c r="H758" s="44">
        <f>F758*G758</f>
        <v>0</v>
      </c>
    </row>
    <row r="759" spans="1:8" ht="25.5">
      <c r="A759" s="166" t="s">
        <v>20</v>
      </c>
      <c r="B759" s="175" t="s">
        <v>699</v>
      </c>
      <c r="C759" s="8"/>
      <c r="D759" s="5"/>
      <c r="E759" s="5"/>
      <c r="F759" s="283"/>
      <c r="G759" s="195"/>
      <c r="H759" s="41"/>
    </row>
    <row r="760" spans="1:8" ht="14.25">
      <c r="A760" s="162"/>
      <c r="B760" s="177" t="s">
        <v>721</v>
      </c>
      <c r="C760" s="8"/>
      <c r="D760" s="5"/>
      <c r="E760" s="5" t="s">
        <v>50</v>
      </c>
      <c r="F760" s="306" t="s">
        <v>676</v>
      </c>
      <c r="G760" s="195"/>
      <c r="H760" s="44">
        <f>F760*G760</f>
        <v>0</v>
      </c>
    </row>
    <row r="761" spans="1:8" ht="14.25">
      <c r="A761" s="106" t="s">
        <v>46</v>
      </c>
      <c r="B761" s="175" t="s">
        <v>722</v>
      </c>
      <c r="C761" s="8"/>
      <c r="D761" s="5"/>
      <c r="E761" s="79" t="s">
        <v>9</v>
      </c>
      <c r="F761" s="283" t="s">
        <v>681</v>
      </c>
      <c r="G761" s="195"/>
      <c r="H761" s="44">
        <f>F761*G761</f>
        <v>0</v>
      </c>
    </row>
    <row r="762" spans="1:8" ht="25.5">
      <c r="A762" s="157" t="s">
        <v>93</v>
      </c>
      <c r="B762" s="177" t="s">
        <v>723</v>
      </c>
      <c r="C762" s="8"/>
      <c r="D762" s="8"/>
      <c r="E762" s="79" t="s">
        <v>9</v>
      </c>
      <c r="F762" s="306" t="s">
        <v>681</v>
      </c>
      <c r="G762" s="195"/>
      <c r="H762" s="44">
        <f>F762*G762</f>
        <v>0</v>
      </c>
    </row>
    <row r="763" spans="1:8" ht="25.5">
      <c r="A763" s="157" t="s">
        <v>103</v>
      </c>
      <c r="B763" s="177" t="s">
        <v>724</v>
      </c>
      <c r="C763" s="169"/>
      <c r="D763" s="170"/>
      <c r="E763" s="127" t="s">
        <v>9</v>
      </c>
      <c r="F763" s="306" t="s">
        <v>681</v>
      </c>
      <c r="G763" s="195"/>
      <c r="H763" s="44">
        <f>F763*G763</f>
        <v>0</v>
      </c>
    </row>
    <row r="764" spans="1:8" ht="51">
      <c r="A764" s="166" t="s">
        <v>129</v>
      </c>
      <c r="B764" s="163" t="s">
        <v>717</v>
      </c>
      <c r="C764" s="171"/>
      <c r="D764" s="172"/>
      <c r="E764" s="125" t="s">
        <v>9</v>
      </c>
      <c r="F764" s="307" t="s">
        <v>681</v>
      </c>
      <c r="G764" s="263"/>
      <c r="H764" s="44">
        <f>F764*G764</f>
        <v>0</v>
      </c>
    </row>
    <row r="765" spans="1:8" ht="25.5">
      <c r="A765" s="160" t="s">
        <v>136</v>
      </c>
      <c r="B765" s="177" t="s">
        <v>725</v>
      </c>
      <c r="C765" s="107"/>
      <c r="D765" s="79"/>
      <c r="E765" s="79"/>
      <c r="F765" s="306"/>
      <c r="G765" s="195"/>
      <c r="H765" s="41"/>
    </row>
    <row r="766" spans="1:8" ht="14.25">
      <c r="A766" s="162"/>
      <c r="B766" s="177" t="s">
        <v>726</v>
      </c>
      <c r="C766" s="107"/>
      <c r="D766" s="79"/>
      <c r="E766" s="79" t="s">
        <v>169</v>
      </c>
      <c r="F766" s="306" t="s">
        <v>681</v>
      </c>
      <c r="G766" s="195"/>
      <c r="H766" s="44">
        <f>F766*G766</f>
        <v>0</v>
      </c>
    </row>
    <row r="767" spans="1:8" ht="15">
      <c r="A767" s="157"/>
      <c r="B767" s="156" t="s">
        <v>727</v>
      </c>
      <c r="C767" s="79"/>
      <c r="D767" s="79"/>
      <c r="E767" s="79"/>
      <c r="F767" s="306"/>
      <c r="G767" s="195"/>
      <c r="H767" s="137">
        <f>SUM(H757:H766)</f>
        <v>0</v>
      </c>
    </row>
    <row r="768" spans="1:8" ht="14.25">
      <c r="A768" s="3"/>
      <c r="B768" s="3"/>
      <c r="C768" s="4"/>
      <c r="D768" s="4"/>
      <c r="E768" s="4"/>
      <c r="F768" s="281"/>
      <c r="G768" s="195"/>
      <c r="H768" s="41"/>
    </row>
    <row r="769" spans="1:8" ht="14.25">
      <c r="A769" s="3"/>
      <c r="B769" s="3"/>
      <c r="C769" s="4"/>
      <c r="D769" s="4"/>
      <c r="E769" s="4"/>
      <c r="F769" s="281"/>
      <c r="G769" s="195"/>
      <c r="H769" s="41"/>
    </row>
    <row r="770" spans="1:8" s="155" customFormat="1" ht="15.75">
      <c r="A770" s="243" t="s">
        <v>93</v>
      </c>
      <c r="B770" s="244" t="s">
        <v>728</v>
      </c>
      <c r="C770" s="245"/>
      <c r="D770" s="245"/>
      <c r="E770" s="245"/>
      <c r="F770" s="317"/>
      <c r="G770" s="141"/>
      <c r="H770" s="141"/>
    </row>
    <row r="771" spans="1:8" ht="63.75">
      <c r="A771" s="106"/>
      <c r="B771" s="175" t="s">
        <v>729</v>
      </c>
      <c r="C771" s="79"/>
      <c r="D771" s="107"/>
      <c r="E771" s="79"/>
      <c r="F771" s="306"/>
      <c r="G771" s="195"/>
      <c r="H771" s="41"/>
    </row>
    <row r="772" spans="1:8" s="233" customFormat="1" ht="6.75">
      <c r="A772" s="246"/>
      <c r="B772" s="247"/>
      <c r="C772" s="248"/>
      <c r="D772" s="248"/>
      <c r="E772" s="248"/>
      <c r="F772" s="318"/>
      <c r="G772" s="276"/>
      <c r="H772" s="249"/>
    </row>
    <row r="773" spans="1:8" ht="165.75">
      <c r="A773" s="166" t="s">
        <v>730</v>
      </c>
      <c r="B773" s="163" t="s">
        <v>731</v>
      </c>
      <c r="C773" s="82"/>
      <c r="D773" s="90"/>
      <c r="E773" s="82"/>
      <c r="F773" s="307"/>
      <c r="G773" s="263"/>
      <c r="H773" s="44"/>
    </row>
    <row r="774" spans="1:8" ht="14.25">
      <c r="A774" s="180" t="s">
        <v>732</v>
      </c>
      <c r="B774" s="165" t="s">
        <v>733</v>
      </c>
      <c r="C774" s="83"/>
      <c r="D774" s="121"/>
      <c r="E774" s="83" t="s">
        <v>9</v>
      </c>
      <c r="F774" s="308" t="s">
        <v>681</v>
      </c>
      <c r="G774" s="265"/>
      <c r="H774" s="46">
        <f>F774*G774</f>
        <v>0</v>
      </c>
    </row>
    <row r="775" spans="1:8" ht="14.25">
      <c r="A775" s="180"/>
      <c r="B775" s="165"/>
      <c r="C775" s="83"/>
      <c r="D775" s="121"/>
      <c r="E775" s="83"/>
      <c r="F775" s="308"/>
      <c r="G775" s="265"/>
      <c r="H775" s="46"/>
    </row>
    <row r="776" spans="1:8" ht="14.25">
      <c r="A776" s="180"/>
      <c r="B776" s="165"/>
      <c r="C776" s="83"/>
      <c r="D776" s="121"/>
      <c r="E776" s="83"/>
      <c r="F776" s="308"/>
      <c r="G776" s="265"/>
      <c r="H776" s="46"/>
    </row>
    <row r="777" spans="1:8" ht="14.25">
      <c r="A777" s="180"/>
      <c r="B777" s="165"/>
      <c r="C777" s="83"/>
      <c r="D777" s="121"/>
      <c r="E777" s="83"/>
      <c r="F777" s="308"/>
      <c r="G777" s="265"/>
      <c r="H777" s="46"/>
    </row>
    <row r="778" spans="1:8" ht="14.25">
      <c r="A778" s="180"/>
      <c r="B778" s="165"/>
      <c r="C778" s="83"/>
      <c r="D778" s="121"/>
      <c r="E778" s="83"/>
      <c r="F778" s="308"/>
      <c r="G778" s="265"/>
      <c r="H778" s="46"/>
    </row>
    <row r="779" spans="1:8" ht="14.25">
      <c r="A779" s="180"/>
      <c r="B779" s="165"/>
      <c r="C779" s="83"/>
      <c r="D779" s="121"/>
      <c r="E779" s="83"/>
      <c r="F779" s="308"/>
      <c r="G779" s="265"/>
      <c r="H779" s="46"/>
    </row>
    <row r="780" spans="1:8" ht="14.25">
      <c r="A780" s="180"/>
      <c r="B780" s="165"/>
      <c r="C780" s="83"/>
      <c r="D780" s="121"/>
      <c r="E780" s="83"/>
      <c r="F780" s="308"/>
      <c r="G780" s="265"/>
      <c r="H780" s="46"/>
    </row>
    <row r="781" spans="1:8" ht="14.25">
      <c r="A781" s="180"/>
      <c r="B781" s="165"/>
      <c r="C781" s="83"/>
      <c r="D781" s="121"/>
      <c r="E781" s="83"/>
      <c r="F781" s="308"/>
      <c r="G781" s="265"/>
      <c r="H781" s="46"/>
    </row>
    <row r="782" spans="1:8" ht="14.25">
      <c r="A782" s="180"/>
      <c r="B782" s="165"/>
      <c r="C782" s="83"/>
      <c r="D782" s="121"/>
      <c r="E782" s="83"/>
      <c r="F782" s="308"/>
      <c r="G782" s="265"/>
      <c r="H782" s="46"/>
    </row>
    <row r="783" spans="1:8" ht="28.5">
      <c r="A783" s="4" t="s">
        <v>764</v>
      </c>
      <c r="B783" s="5" t="s">
        <v>765</v>
      </c>
      <c r="C783" s="5" t="s">
        <v>766</v>
      </c>
      <c r="D783" s="5" t="s">
        <v>767</v>
      </c>
      <c r="E783" s="5" t="s">
        <v>768</v>
      </c>
      <c r="F783" s="283" t="s">
        <v>769</v>
      </c>
      <c r="G783" s="269" t="s">
        <v>770</v>
      </c>
      <c r="H783" s="39" t="s">
        <v>771</v>
      </c>
    </row>
    <row r="784" spans="1:8" ht="178.5">
      <c r="A784" s="166" t="s">
        <v>20</v>
      </c>
      <c r="B784" s="163" t="s">
        <v>734</v>
      </c>
      <c r="C784" s="82"/>
      <c r="D784" s="90"/>
      <c r="E784" s="82"/>
      <c r="F784" s="307"/>
      <c r="G784" s="263"/>
      <c r="H784" s="44"/>
    </row>
    <row r="785" spans="1:8" ht="15.75">
      <c r="A785" s="178"/>
      <c r="B785" s="164" t="s">
        <v>733</v>
      </c>
      <c r="C785" s="181"/>
      <c r="D785" s="182"/>
      <c r="E785" s="126" t="s">
        <v>9</v>
      </c>
      <c r="F785" s="279" t="s">
        <v>681</v>
      </c>
      <c r="G785" s="264"/>
      <c r="H785" s="46">
        <f>F785*G785</f>
        <v>0</v>
      </c>
    </row>
    <row r="786" spans="1:8" ht="153">
      <c r="A786" s="166" t="s">
        <v>46</v>
      </c>
      <c r="B786" s="163" t="s">
        <v>735</v>
      </c>
      <c r="C786" s="171"/>
      <c r="D786" s="172"/>
      <c r="E786" s="82" t="s">
        <v>9</v>
      </c>
      <c r="F786" s="307" t="s">
        <v>681</v>
      </c>
      <c r="G786" s="263"/>
      <c r="H786" s="41">
        <f>F786*G786</f>
        <v>0</v>
      </c>
    </row>
    <row r="787" spans="1:8" ht="15.75">
      <c r="A787" s="160" t="s">
        <v>93</v>
      </c>
      <c r="B787" s="167" t="s">
        <v>736</v>
      </c>
      <c r="C787" s="171"/>
      <c r="D787" s="172"/>
      <c r="E787" s="125"/>
      <c r="F787" s="319"/>
      <c r="G787" s="263"/>
      <c r="H787" s="44"/>
    </row>
    <row r="788" spans="1:8" ht="38.25">
      <c r="A788" s="161"/>
      <c r="B788" s="168" t="s">
        <v>737</v>
      </c>
      <c r="C788" s="183"/>
      <c r="D788" s="184"/>
      <c r="E788" s="83" t="s">
        <v>9</v>
      </c>
      <c r="F788" s="320" t="s">
        <v>681</v>
      </c>
      <c r="G788" s="265"/>
      <c r="H788" s="46">
        <f>F788*G788</f>
        <v>0</v>
      </c>
    </row>
    <row r="789" spans="1:8" ht="38.25">
      <c r="A789" s="166" t="s">
        <v>103</v>
      </c>
      <c r="B789" s="7" t="s">
        <v>738</v>
      </c>
      <c r="C789" s="5"/>
      <c r="D789" s="8"/>
      <c r="E789" s="5"/>
      <c r="F789" s="283"/>
      <c r="G789" s="195"/>
      <c r="H789" s="41"/>
    </row>
    <row r="790" spans="1:8" ht="15">
      <c r="A790" s="185"/>
      <c r="B790" s="7" t="s">
        <v>739</v>
      </c>
      <c r="C790" s="4"/>
      <c r="D790" s="109"/>
      <c r="E790" s="4" t="s">
        <v>50</v>
      </c>
      <c r="F790" s="283" t="s">
        <v>681</v>
      </c>
      <c r="G790" s="195"/>
      <c r="H790" s="41">
        <f>F790*G790</f>
        <v>0</v>
      </c>
    </row>
    <row r="791" spans="1:8" ht="15">
      <c r="A791" s="185"/>
      <c r="B791" s="7" t="s">
        <v>740</v>
      </c>
      <c r="C791" s="4"/>
      <c r="D791" s="109"/>
      <c r="E791" s="4" t="s">
        <v>50</v>
      </c>
      <c r="F791" s="283" t="s">
        <v>681</v>
      </c>
      <c r="G791" s="195"/>
      <c r="H791" s="41">
        <f aca="true" t="shared" si="17" ref="H791:H799">F791*G791</f>
        <v>0</v>
      </c>
    </row>
    <row r="792" spans="1:8" ht="15">
      <c r="A792" s="185"/>
      <c r="B792" s="7" t="s">
        <v>741</v>
      </c>
      <c r="C792" s="4"/>
      <c r="D792" s="109"/>
      <c r="E792" s="4" t="s">
        <v>50</v>
      </c>
      <c r="F792" s="283" t="s">
        <v>681</v>
      </c>
      <c r="G792" s="195"/>
      <c r="H792" s="41">
        <f t="shared" si="17"/>
        <v>0</v>
      </c>
    </row>
    <row r="793" spans="1:8" ht="15">
      <c r="A793" s="185"/>
      <c r="B793" s="7" t="s">
        <v>742</v>
      </c>
      <c r="C793" s="4"/>
      <c r="D793" s="109"/>
      <c r="E793" s="4" t="s">
        <v>50</v>
      </c>
      <c r="F793" s="283" t="s">
        <v>681</v>
      </c>
      <c r="G793" s="195"/>
      <c r="H793" s="41">
        <f t="shared" si="17"/>
        <v>0</v>
      </c>
    </row>
    <row r="794" spans="1:8" ht="15">
      <c r="A794" s="185"/>
      <c r="B794" s="7" t="s">
        <v>743</v>
      </c>
      <c r="C794" s="4"/>
      <c r="D794" s="109"/>
      <c r="E794" s="4" t="s">
        <v>50</v>
      </c>
      <c r="F794" s="283" t="s">
        <v>681</v>
      </c>
      <c r="G794" s="195"/>
      <c r="H794" s="41">
        <f t="shared" si="17"/>
        <v>0</v>
      </c>
    </row>
    <row r="795" spans="1:8" ht="15">
      <c r="A795" s="185"/>
      <c r="B795" s="7" t="s">
        <v>281</v>
      </c>
      <c r="C795" s="4"/>
      <c r="D795" s="109"/>
      <c r="E795" s="4" t="s">
        <v>50</v>
      </c>
      <c r="F795" s="283" t="s">
        <v>681</v>
      </c>
      <c r="G795" s="195"/>
      <c r="H795" s="41">
        <f t="shared" si="17"/>
        <v>0</v>
      </c>
    </row>
    <row r="796" spans="1:8" ht="15">
      <c r="A796" s="185"/>
      <c r="B796" s="7" t="s">
        <v>282</v>
      </c>
      <c r="C796" s="4"/>
      <c r="D796" s="109"/>
      <c r="E796" s="4" t="s">
        <v>50</v>
      </c>
      <c r="F796" s="283" t="s">
        <v>681</v>
      </c>
      <c r="G796" s="195"/>
      <c r="H796" s="41">
        <f t="shared" si="17"/>
        <v>0</v>
      </c>
    </row>
    <row r="797" spans="1:8" ht="15">
      <c r="A797" s="185"/>
      <c r="B797" s="7" t="s">
        <v>283</v>
      </c>
      <c r="C797" s="4"/>
      <c r="D797" s="109"/>
      <c r="E797" s="4" t="s">
        <v>50</v>
      </c>
      <c r="F797" s="283" t="s">
        <v>681</v>
      </c>
      <c r="G797" s="195"/>
      <c r="H797" s="41">
        <f t="shared" si="17"/>
        <v>0</v>
      </c>
    </row>
    <row r="798" spans="1:8" ht="15">
      <c r="A798" s="186"/>
      <c r="B798" s="7" t="s">
        <v>284</v>
      </c>
      <c r="C798" s="4"/>
      <c r="D798" s="109"/>
      <c r="E798" s="4" t="s">
        <v>50</v>
      </c>
      <c r="F798" s="283" t="s">
        <v>681</v>
      </c>
      <c r="G798" s="195"/>
      <c r="H798" s="41">
        <f t="shared" si="17"/>
        <v>0</v>
      </c>
    </row>
    <row r="799" spans="1:8" ht="14.25">
      <c r="A799" s="157" t="s">
        <v>129</v>
      </c>
      <c r="B799" s="117" t="s">
        <v>744</v>
      </c>
      <c r="C799" s="79"/>
      <c r="D799" s="107"/>
      <c r="E799" s="79" t="s">
        <v>9</v>
      </c>
      <c r="F799" s="306" t="s">
        <v>681</v>
      </c>
      <c r="G799" s="195"/>
      <c r="H799" s="41">
        <f t="shared" si="17"/>
        <v>0</v>
      </c>
    </row>
    <row r="800" spans="1:8" ht="25.5">
      <c r="A800" s="160" t="s">
        <v>136</v>
      </c>
      <c r="B800" s="167" t="s">
        <v>745</v>
      </c>
      <c r="C800" s="82"/>
      <c r="D800" s="90"/>
      <c r="E800" s="82"/>
      <c r="F800" s="307"/>
      <c r="G800" s="263"/>
      <c r="H800" s="44"/>
    </row>
    <row r="801" spans="1:8" ht="25.5">
      <c r="A801" s="161"/>
      <c r="B801" s="168" t="s">
        <v>746</v>
      </c>
      <c r="C801" s="83"/>
      <c r="D801" s="121"/>
      <c r="E801" s="83"/>
      <c r="F801" s="308"/>
      <c r="G801" s="265"/>
      <c r="H801" s="46"/>
    </row>
    <row r="802" spans="1:8" ht="14.25">
      <c r="A802" s="161"/>
      <c r="B802" s="168" t="s">
        <v>747</v>
      </c>
      <c r="C802" s="83"/>
      <c r="D802" s="121"/>
      <c r="E802" s="83"/>
      <c r="F802" s="308"/>
      <c r="G802" s="265"/>
      <c r="H802" s="46"/>
    </row>
    <row r="803" spans="1:8" ht="15.75">
      <c r="A803" s="178"/>
      <c r="B803" s="164" t="s">
        <v>748</v>
      </c>
      <c r="C803" s="181"/>
      <c r="D803" s="182"/>
      <c r="E803" s="126" t="s">
        <v>9</v>
      </c>
      <c r="F803" s="289" t="s">
        <v>681</v>
      </c>
      <c r="G803" s="264"/>
      <c r="H803" s="46">
        <f>F803*G803</f>
        <v>0</v>
      </c>
    </row>
    <row r="804" spans="1:8" ht="25.5">
      <c r="A804" s="157" t="s">
        <v>147</v>
      </c>
      <c r="B804" s="117" t="s">
        <v>749</v>
      </c>
      <c r="C804" s="169"/>
      <c r="D804" s="170"/>
      <c r="E804" s="127" t="s">
        <v>9</v>
      </c>
      <c r="F804" s="306" t="s">
        <v>681</v>
      </c>
      <c r="G804" s="195"/>
      <c r="H804" s="41">
        <f>F804*G804</f>
        <v>0</v>
      </c>
    </row>
    <row r="805" spans="1:8" ht="25.5">
      <c r="A805" s="157" t="s">
        <v>161</v>
      </c>
      <c r="B805" s="117" t="s">
        <v>750</v>
      </c>
      <c r="C805" s="169"/>
      <c r="D805" s="170"/>
      <c r="E805" s="127" t="s">
        <v>9</v>
      </c>
      <c r="F805" s="306" t="s">
        <v>681</v>
      </c>
      <c r="G805" s="195"/>
      <c r="H805" s="41">
        <f>F805*G805</f>
        <v>0</v>
      </c>
    </row>
    <row r="806" spans="1:8" ht="15">
      <c r="A806" s="157"/>
      <c r="B806" s="156" t="s">
        <v>751</v>
      </c>
      <c r="C806" s="79"/>
      <c r="D806" s="79"/>
      <c r="E806" s="79"/>
      <c r="F806" s="306"/>
      <c r="G806" s="195"/>
      <c r="H806" s="137">
        <f>SUM(H773:H805)</f>
        <v>0</v>
      </c>
    </row>
    <row r="807" spans="1:8" ht="14.25">
      <c r="A807" s="3"/>
      <c r="B807" s="3"/>
      <c r="C807" s="4"/>
      <c r="D807" s="4"/>
      <c r="E807" s="4"/>
      <c r="F807" s="281"/>
      <c r="G807" s="195"/>
      <c r="H807" s="41"/>
    </row>
    <row r="808" spans="1:8" ht="14.25">
      <c r="A808" s="3"/>
      <c r="B808" s="3"/>
      <c r="C808" s="4"/>
      <c r="D808" s="4"/>
      <c r="E808" s="4"/>
      <c r="F808" s="281"/>
      <c r="G808" s="195"/>
      <c r="H808" s="41"/>
    </row>
    <row r="809" spans="1:8" ht="14.25">
      <c r="A809" s="3"/>
      <c r="B809" s="3"/>
      <c r="C809" s="4"/>
      <c r="D809" s="4"/>
      <c r="E809" s="4"/>
      <c r="F809" s="281"/>
      <c r="G809" s="195"/>
      <c r="H809" s="41"/>
    </row>
    <row r="810" spans="1:8" ht="14.25">
      <c r="A810" s="3"/>
      <c r="B810" s="3"/>
      <c r="C810" s="4"/>
      <c r="D810" s="4"/>
      <c r="E810" s="4"/>
      <c r="F810" s="281"/>
      <c r="G810" s="195"/>
      <c r="H810" s="41"/>
    </row>
    <row r="811" spans="1:8" ht="14.25">
      <c r="A811" s="3"/>
      <c r="B811" s="3"/>
      <c r="C811" s="4"/>
      <c r="D811" s="4"/>
      <c r="E811" s="4"/>
      <c r="F811" s="281"/>
      <c r="G811" s="195"/>
      <c r="H811" s="41"/>
    </row>
    <row r="812" spans="1:8" ht="14.25">
      <c r="A812" s="3"/>
      <c r="B812" s="3"/>
      <c r="C812" s="4"/>
      <c r="D812" s="4"/>
      <c r="E812" s="4"/>
      <c r="F812" s="281"/>
      <c r="G812" s="195"/>
      <c r="H812" s="41"/>
    </row>
    <row r="813" spans="1:8" ht="14.25">
      <c r="A813" s="3"/>
      <c r="B813" s="3"/>
      <c r="C813" s="4"/>
      <c r="D813" s="4"/>
      <c r="E813" s="4"/>
      <c r="F813" s="281"/>
      <c r="G813" s="195"/>
      <c r="H813" s="41"/>
    </row>
    <row r="814" spans="1:8" ht="28.5">
      <c r="A814" s="4" t="s">
        <v>764</v>
      </c>
      <c r="B814" s="5" t="s">
        <v>765</v>
      </c>
      <c r="C814" s="5" t="s">
        <v>766</v>
      </c>
      <c r="D814" s="5" t="s">
        <v>767</v>
      </c>
      <c r="E814" s="5" t="s">
        <v>768</v>
      </c>
      <c r="F814" s="283" t="s">
        <v>769</v>
      </c>
      <c r="G814" s="269" t="s">
        <v>770</v>
      </c>
      <c r="H814" s="39" t="s">
        <v>771</v>
      </c>
    </row>
    <row r="815" spans="1:8" ht="14.25">
      <c r="A815" s="3"/>
      <c r="B815" s="3"/>
      <c r="C815" s="4"/>
      <c r="D815" s="4"/>
      <c r="E815" s="4"/>
      <c r="F815" s="281"/>
      <c r="G815" s="195"/>
      <c r="H815" s="41"/>
    </row>
    <row r="816" spans="1:8" ht="14.25">
      <c r="A816" s="3"/>
      <c r="B816" s="3"/>
      <c r="C816" s="4"/>
      <c r="D816" s="4"/>
      <c r="E816" s="4"/>
      <c r="F816" s="281"/>
      <c r="G816" s="195"/>
      <c r="H816" s="41"/>
    </row>
    <row r="817" spans="1:8" ht="30" customHeight="1">
      <c r="A817" s="3"/>
      <c r="B817" s="68" t="s">
        <v>752</v>
      </c>
      <c r="C817" s="4"/>
      <c r="D817" s="4"/>
      <c r="E817" s="4"/>
      <c r="F817" s="281"/>
      <c r="G817" s="195"/>
      <c r="H817" s="41"/>
    </row>
    <row r="818" spans="1:8" ht="14.25">
      <c r="A818" s="3"/>
      <c r="B818" s="3"/>
      <c r="C818" s="4"/>
      <c r="D818" s="4"/>
      <c r="E818" s="4"/>
      <c r="F818" s="281"/>
      <c r="G818" s="195"/>
      <c r="H818" s="41"/>
    </row>
    <row r="819" spans="1:8" ht="15">
      <c r="A819" s="156" t="s">
        <v>772</v>
      </c>
      <c r="B819" s="158" t="s">
        <v>667</v>
      </c>
      <c r="C819" s="4"/>
      <c r="D819" s="4"/>
      <c r="E819" s="4"/>
      <c r="F819" s="281"/>
      <c r="G819" s="195"/>
      <c r="H819" s="41">
        <f>H723</f>
        <v>0</v>
      </c>
    </row>
    <row r="820" spans="1:8" ht="15">
      <c r="A820" s="156" t="s">
        <v>20</v>
      </c>
      <c r="B820" s="158" t="s">
        <v>693</v>
      </c>
      <c r="C820" s="4"/>
      <c r="D820" s="4"/>
      <c r="E820" s="4"/>
      <c r="F820" s="281"/>
      <c r="G820" s="195"/>
      <c r="H820" s="41">
        <f>H752</f>
        <v>0</v>
      </c>
    </row>
    <row r="821" spans="1:8" ht="15">
      <c r="A821" s="156" t="s">
        <v>46</v>
      </c>
      <c r="B821" s="158" t="s">
        <v>719</v>
      </c>
      <c r="C821" s="4"/>
      <c r="D821" s="4"/>
      <c r="E821" s="4"/>
      <c r="F821" s="281"/>
      <c r="G821" s="195"/>
      <c r="H821" s="41">
        <f>H767</f>
        <v>0</v>
      </c>
    </row>
    <row r="822" spans="1:8" ht="15">
      <c r="A822" s="156" t="s">
        <v>93</v>
      </c>
      <c r="B822" s="158" t="s">
        <v>728</v>
      </c>
      <c r="C822" s="4"/>
      <c r="D822" s="4"/>
      <c r="E822" s="4"/>
      <c r="F822" s="281"/>
      <c r="G822" s="195"/>
      <c r="H822" s="41">
        <f>H806</f>
        <v>0</v>
      </c>
    </row>
    <row r="823" spans="1:8" ht="15">
      <c r="A823" s="156"/>
      <c r="B823" s="158" t="s">
        <v>753</v>
      </c>
      <c r="C823" s="4"/>
      <c r="D823" s="4"/>
      <c r="E823" s="4"/>
      <c r="F823" s="281"/>
      <c r="G823" s="195"/>
      <c r="H823" s="137">
        <f>SUM(H819:H822)</f>
        <v>0</v>
      </c>
    </row>
    <row r="824" spans="1:8" ht="15">
      <c r="A824" s="156"/>
      <c r="B824" s="158"/>
      <c r="C824" s="4"/>
      <c r="D824" s="4"/>
      <c r="E824" s="4"/>
      <c r="F824" s="281"/>
      <c r="G824" s="195"/>
      <c r="H824" s="41"/>
    </row>
    <row r="825" spans="1:8" ht="14.25">
      <c r="A825" s="3"/>
      <c r="B825" s="3"/>
      <c r="C825" s="4"/>
      <c r="D825" s="4"/>
      <c r="E825" s="4"/>
      <c r="F825" s="281"/>
      <c r="G825" s="195"/>
      <c r="H825" s="41"/>
    </row>
    <row r="826" spans="1:8" s="57" customFormat="1" ht="15.75">
      <c r="A826" s="238" t="s">
        <v>355</v>
      </c>
      <c r="B826" s="242" t="s">
        <v>754</v>
      </c>
      <c r="C826" s="227"/>
      <c r="D826" s="227"/>
      <c r="E826" s="227"/>
      <c r="F826" s="310"/>
      <c r="G826" s="151"/>
      <c r="H826" s="56"/>
    </row>
    <row r="827" spans="1:8" ht="14.25">
      <c r="A827" s="157"/>
      <c r="B827" s="159"/>
      <c r="C827" s="79"/>
      <c r="D827" s="79"/>
      <c r="E827" s="79"/>
      <c r="F827" s="306"/>
      <c r="G827" s="195"/>
      <c r="H827" s="41"/>
    </row>
    <row r="828" spans="1:8" ht="76.5">
      <c r="A828" s="157"/>
      <c r="B828" s="117" t="s">
        <v>755</v>
      </c>
      <c r="C828" s="79"/>
      <c r="D828" s="79"/>
      <c r="E828" s="79"/>
      <c r="F828" s="306"/>
      <c r="G828" s="195"/>
      <c r="H828" s="41"/>
    </row>
    <row r="829" spans="1:8" ht="14.25">
      <c r="A829" s="157"/>
      <c r="B829" s="70"/>
      <c r="C829" s="79"/>
      <c r="D829" s="79"/>
      <c r="E829" s="79"/>
      <c r="F829" s="306"/>
      <c r="G829" s="195"/>
      <c r="H829" s="41"/>
    </row>
    <row r="830" spans="1:8" ht="15">
      <c r="A830" s="157"/>
      <c r="B830" s="158" t="s">
        <v>756</v>
      </c>
      <c r="C830" s="79"/>
      <c r="D830" s="79"/>
      <c r="E830" s="79"/>
      <c r="F830" s="306"/>
      <c r="G830" s="195"/>
      <c r="H830" s="41"/>
    </row>
    <row r="831" spans="1:8" ht="38.25">
      <c r="A831" s="157" t="s">
        <v>772</v>
      </c>
      <c r="B831" s="117" t="s">
        <v>757</v>
      </c>
      <c r="C831" s="107"/>
      <c r="D831" s="79"/>
      <c r="E831" s="79" t="s">
        <v>369</v>
      </c>
      <c r="F831" s="306" t="s">
        <v>700</v>
      </c>
      <c r="G831" s="195"/>
      <c r="H831" s="41">
        <f>F831*G831</f>
        <v>0</v>
      </c>
    </row>
    <row r="832" spans="1:8" ht="38.25">
      <c r="A832" s="106" t="s">
        <v>20</v>
      </c>
      <c r="B832" s="27" t="s">
        <v>758</v>
      </c>
      <c r="C832" s="8"/>
      <c r="D832" s="5"/>
      <c r="E832" s="5" t="s">
        <v>369</v>
      </c>
      <c r="F832" s="283" t="s">
        <v>700</v>
      </c>
      <c r="G832" s="195"/>
      <c r="H832" s="41">
        <f>F832*G832</f>
        <v>0</v>
      </c>
    </row>
    <row r="833" spans="1:8" ht="178.5">
      <c r="A833" s="160" t="s">
        <v>46</v>
      </c>
      <c r="B833" s="167" t="s">
        <v>759</v>
      </c>
      <c r="C833" s="90"/>
      <c r="D833" s="82"/>
      <c r="E833" s="82" t="s">
        <v>760</v>
      </c>
      <c r="F833" s="307" t="s">
        <v>700</v>
      </c>
      <c r="G833" s="263"/>
      <c r="H833" s="41">
        <f>F833*G833</f>
        <v>0</v>
      </c>
    </row>
    <row r="834" spans="1:8" ht="38.25">
      <c r="A834" s="160" t="s">
        <v>93</v>
      </c>
      <c r="B834" s="167" t="s">
        <v>761</v>
      </c>
      <c r="C834" s="90"/>
      <c r="D834" s="82"/>
      <c r="E834" s="82"/>
      <c r="F834" s="307"/>
      <c r="G834" s="263"/>
      <c r="H834" s="44"/>
    </row>
    <row r="835" spans="1:8" ht="14.25">
      <c r="A835" s="161"/>
      <c r="B835" s="168" t="s">
        <v>762</v>
      </c>
      <c r="C835" s="121"/>
      <c r="D835" s="83"/>
      <c r="E835" s="83" t="s">
        <v>369</v>
      </c>
      <c r="F835" s="308" t="s">
        <v>700</v>
      </c>
      <c r="G835" s="265"/>
      <c r="H835" s="46">
        <f>F835*G835</f>
        <v>0</v>
      </c>
    </row>
    <row r="836" spans="1:8" ht="25.5">
      <c r="A836" s="160" t="s">
        <v>103</v>
      </c>
      <c r="B836" s="179" t="s">
        <v>297</v>
      </c>
      <c r="C836" s="90"/>
      <c r="D836" s="82"/>
      <c r="E836" s="82" t="s">
        <v>760</v>
      </c>
      <c r="F836" s="307" t="s">
        <v>681</v>
      </c>
      <c r="G836" s="263"/>
      <c r="H836" s="41">
        <f>F836*G836</f>
        <v>0</v>
      </c>
    </row>
    <row r="837" spans="1:8" ht="38.25">
      <c r="A837" s="160" t="s">
        <v>129</v>
      </c>
      <c r="B837" s="179" t="s">
        <v>298</v>
      </c>
      <c r="C837" s="90"/>
      <c r="D837" s="82"/>
      <c r="E837" s="82"/>
      <c r="F837" s="307"/>
      <c r="G837" s="263"/>
      <c r="H837" s="44"/>
    </row>
    <row r="838" spans="1:8" ht="25.5">
      <c r="A838" s="161"/>
      <c r="B838" s="188" t="s">
        <v>299</v>
      </c>
      <c r="C838" s="121"/>
      <c r="D838" s="83"/>
      <c r="E838" s="83" t="s">
        <v>760</v>
      </c>
      <c r="F838" s="308" t="s">
        <v>705</v>
      </c>
      <c r="G838" s="265"/>
      <c r="H838" s="46">
        <f>F838*G838</f>
        <v>0</v>
      </c>
    </row>
    <row r="839" spans="1:8" ht="25.5">
      <c r="A839" s="160" t="s">
        <v>136</v>
      </c>
      <c r="B839" s="179" t="s">
        <v>300</v>
      </c>
      <c r="C839" s="90"/>
      <c r="D839" s="82"/>
      <c r="E839" s="82"/>
      <c r="F839" s="307"/>
      <c r="G839" s="263"/>
      <c r="H839" s="44"/>
    </row>
    <row r="840" spans="1:8" ht="25.5">
      <c r="A840" s="162"/>
      <c r="B840" s="187" t="s">
        <v>301</v>
      </c>
      <c r="C840" s="119"/>
      <c r="D840" s="84"/>
      <c r="E840" s="84" t="s">
        <v>760</v>
      </c>
      <c r="F840" s="279" t="s">
        <v>302</v>
      </c>
      <c r="G840" s="264"/>
      <c r="H840" s="46">
        <f>F840*G840</f>
        <v>0</v>
      </c>
    </row>
    <row r="841" spans="1:8" ht="25.5">
      <c r="A841" s="157" t="s">
        <v>147</v>
      </c>
      <c r="B841" s="177" t="s">
        <v>303</v>
      </c>
      <c r="C841" s="107"/>
      <c r="D841" s="79"/>
      <c r="E841" s="79" t="s">
        <v>760</v>
      </c>
      <c r="F841" s="306" t="s">
        <v>302</v>
      </c>
      <c r="G841" s="195"/>
      <c r="H841" s="41">
        <f>F841*G841</f>
        <v>0</v>
      </c>
    </row>
    <row r="842" spans="1:8" ht="15">
      <c r="A842" s="157"/>
      <c r="B842" s="156" t="s">
        <v>304</v>
      </c>
      <c r="C842" s="94"/>
      <c r="D842" s="94"/>
      <c r="E842" s="94"/>
      <c r="F842" s="321"/>
      <c r="G842" s="195"/>
      <c r="H842" s="137">
        <f>SUM(H831:H841)</f>
        <v>0</v>
      </c>
    </row>
    <row r="843" spans="1:8" ht="14.25">
      <c r="A843" s="3"/>
      <c r="B843" s="3"/>
      <c r="C843" s="4"/>
      <c r="D843" s="4"/>
      <c r="E843" s="4"/>
      <c r="F843" s="281"/>
      <c r="G843" s="195"/>
      <c r="H843" s="41"/>
    </row>
    <row r="844" spans="1:8" ht="14.25">
      <c r="A844" s="3"/>
      <c r="B844" s="3"/>
      <c r="C844" s="4"/>
      <c r="D844" s="4"/>
      <c r="E844" s="4"/>
      <c r="F844" s="281"/>
      <c r="G844" s="195"/>
      <c r="H844" s="41"/>
    </row>
    <row r="845" spans="1:8" ht="14.25">
      <c r="A845" s="3"/>
      <c r="B845" s="3"/>
      <c r="C845" s="4"/>
      <c r="D845" s="4"/>
      <c r="E845" s="4"/>
      <c r="F845" s="281"/>
      <c r="G845" s="195"/>
      <c r="H845" s="41"/>
    </row>
    <row r="846" spans="1:8" ht="28.5">
      <c r="A846" s="4" t="s">
        <v>764</v>
      </c>
      <c r="B846" s="5" t="s">
        <v>765</v>
      </c>
      <c r="C846" s="5" t="s">
        <v>766</v>
      </c>
      <c r="D846" s="5" t="s">
        <v>767</v>
      </c>
      <c r="E846" s="5" t="s">
        <v>768</v>
      </c>
      <c r="F846" s="283" t="s">
        <v>769</v>
      </c>
      <c r="G846" s="269" t="s">
        <v>770</v>
      </c>
      <c r="H846" s="39" t="s">
        <v>771</v>
      </c>
    </row>
    <row r="847" spans="1:8" ht="14.25">
      <c r="A847" s="3"/>
      <c r="B847" s="3"/>
      <c r="C847" s="4"/>
      <c r="D847" s="4"/>
      <c r="E847" s="4"/>
      <c r="F847" s="281"/>
      <c r="G847" s="195"/>
      <c r="H847" s="41"/>
    </row>
    <row r="848" spans="1:8" ht="30">
      <c r="A848" s="157"/>
      <c r="B848" s="158" t="s">
        <v>305</v>
      </c>
      <c r="C848" s="79"/>
      <c r="D848" s="79"/>
      <c r="E848" s="79"/>
      <c r="F848" s="306"/>
      <c r="G848" s="195"/>
      <c r="H848" s="41"/>
    </row>
    <row r="849" spans="1:8" ht="42.75">
      <c r="A849" s="157" t="s">
        <v>772</v>
      </c>
      <c r="B849" s="159" t="s">
        <v>306</v>
      </c>
      <c r="C849" s="8"/>
      <c r="D849" s="5"/>
      <c r="E849" s="79" t="s">
        <v>9</v>
      </c>
      <c r="F849" s="306" t="s">
        <v>681</v>
      </c>
      <c r="G849" s="195"/>
      <c r="H849" s="41">
        <f>F849*G849</f>
        <v>0</v>
      </c>
    </row>
    <row r="850" spans="1:8" ht="15">
      <c r="A850" s="157"/>
      <c r="B850" s="157" t="s">
        <v>753</v>
      </c>
      <c r="C850" s="79"/>
      <c r="D850" s="79"/>
      <c r="E850" s="79"/>
      <c r="F850" s="306"/>
      <c r="G850" s="195"/>
      <c r="H850" s="137">
        <f>SUM(H849)</f>
        <v>0</v>
      </c>
    </row>
    <row r="851" spans="1:8" ht="14.25">
      <c r="A851" s="157"/>
      <c r="B851" s="159"/>
      <c r="C851" s="79"/>
      <c r="D851" s="79"/>
      <c r="E851" s="79"/>
      <c r="F851" s="306"/>
      <c r="G851" s="195"/>
      <c r="H851" s="41"/>
    </row>
    <row r="852" spans="1:8" ht="15">
      <c r="A852" s="189"/>
      <c r="B852" s="190" t="s">
        <v>307</v>
      </c>
      <c r="C852" s="79"/>
      <c r="D852" s="79"/>
      <c r="E852" s="79"/>
      <c r="F852" s="306"/>
      <c r="G852" s="195"/>
      <c r="H852" s="41"/>
    </row>
    <row r="853" spans="1:8" ht="14.25">
      <c r="A853" s="3"/>
      <c r="B853" s="3"/>
      <c r="C853" s="4"/>
      <c r="D853" s="4"/>
      <c r="E853" s="4"/>
      <c r="F853" s="281"/>
      <c r="G853" s="195"/>
      <c r="H853" s="41"/>
    </row>
    <row r="854" spans="1:8" ht="15">
      <c r="A854" s="3"/>
      <c r="B854" s="158" t="s">
        <v>756</v>
      </c>
      <c r="C854" s="4"/>
      <c r="D854" s="4"/>
      <c r="E854" s="4"/>
      <c r="F854" s="281"/>
      <c r="G854" s="195"/>
      <c r="H854" s="41">
        <f>H842</f>
        <v>0</v>
      </c>
    </row>
    <row r="855" spans="1:8" ht="30">
      <c r="A855" s="16"/>
      <c r="B855" s="191" t="s">
        <v>305</v>
      </c>
      <c r="C855" s="75"/>
      <c r="D855" s="75"/>
      <c r="E855" s="75"/>
      <c r="F855" s="302"/>
      <c r="G855" s="263"/>
      <c r="H855" s="44">
        <f>H850</f>
        <v>0</v>
      </c>
    </row>
    <row r="856" spans="1:8" ht="15">
      <c r="A856" s="3"/>
      <c r="B856" s="192" t="s">
        <v>285</v>
      </c>
      <c r="C856" s="4"/>
      <c r="D856" s="4"/>
      <c r="E856" s="4"/>
      <c r="F856" s="281"/>
      <c r="G856" s="195"/>
      <c r="H856" s="137">
        <f>SUM(H854:H855)</f>
        <v>0</v>
      </c>
    </row>
    <row r="857" spans="1:8" ht="15">
      <c r="A857" s="3"/>
      <c r="B857" s="192"/>
      <c r="C857" s="4"/>
      <c r="D857" s="4"/>
      <c r="E857" s="4"/>
      <c r="F857" s="281"/>
      <c r="G857" s="195"/>
      <c r="H857" s="137"/>
    </row>
    <row r="858" spans="1:8" ht="15">
      <c r="A858" s="3"/>
      <c r="B858" s="192"/>
      <c r="C858" s="4"/>
      <c r="D858" s="4"/>
      <c r="E858" s="4"/>
      <c r="F858" s="281"/>
      <c r="G858" s="195"/>
      <c r="H858" s="137"/>
    </row>
    <row r="859" spans="1:8" ht="15">
      <c r="A859" s="16"/>
      <c r="B859" s="193"/>
      <c r="C859" s="75"/>
      <c r="D859" s="75"/>
      <c r="E859" s="75"/>
      <c r="F859" s="302"/>
      <c r="G859" s="195"/>
      <c r="H859" s="137"/>
    </row>
    <row r="860" spans="1:8" ht="30">
      <c r="A860" s="199" t="s">
        <v>311</v>
      </c>
      <c r="B860" s="200" t="s">
        <v>312</v>
      </c>
      <c r="C860" s="198"/>
      <c r="D860" s="198"/>
      <c r="E860" s="198"/>
      <c r="F860" s="322"/>
      <c r="G860" s="195"/>
      <c r="H860" s="195"/>
    </row>
    <row r="861" spans="1:8" ht="28.5">
      <c r="A861" s="196" t="s">
        <v>772</v>
      </c>
      <c r="B861" s="197" t="s">
        <v>286</v>
      </c>
      <c r="C861" s="198"/>
      <c r="D861" s="205"/>
      <c r="E861" s="198" t="s">
        <v>9</v>
      </c>
      <c r="F861" s="322">
        <v>1</v>
      </c>
      <c r="G861" s="195"/>
      <c r="H861" s="195">
        <f>F861*G861</f>
        <v>0</v>
      </c>
    </row>
    <row r="862" spans="1:8" s="203" customFormat="1" ht="15">
      <c r="A862" s="201"/>
      <c r="B862" s="201" t="s">
        <v>287</v>
      </c>
      <c r="C862" s="202"/>
      <c r="D862" s="202"/>
      <c r="E862" s="202"/>
      <c r="F862" s="292"/>
      <c r="G862" s="137"/>
      <c r="H862" s="137">
        <f>SUM(H861)</f>
        <v>0</v>
      </c>
    </row>
    <row r="863" spans="1:8" ht="15">
      <c r="A863" s="17"/>
      <c r="B863" s="194"/>
      <c r="C863" s="77"/>
      <c r="D863" s="77"/>
      <c r="E863" s="77"/>
      <c r="F863" s="304"/>
      <c r="G863" s="195"/>
      <c r="H863" s="137"/>
    </row>
    <row r="864" spans="1:8" ht="15">
      <c r="A864" s="3"/>
      <c r="B864" s="192"/>
      <c r="C864" s="4"/>
      <c r="D864" s="4"/>
      <c r="E864" s="4"/>
      <c r="F864" s="281"/>
      <c r="G864" s="195"/>
      <c r="H864" s="137"/>
    </row>
    <row r="865" spans="1:8" ht="14.25">
      <c r="A865" s="3"/>
      <c r="B865" s="3"/>
      <c r="C865" s="4"/>
      <c r="D865" s="4"/>
      <c r="E865" s="4"/>
      <c r="F865" s="281"/>
      <c r="G865" s="195"/>
      <c r="H865" s="41"/>
    </row>
    <row r="866" spans="1:8" ht="30">
      <c r="A866" s="3"/>
      <c r="B866" s="68" t="s">
        <v>308</v>
      </c>
      <c r="C866" s="4"/>
      <c r="D866" s="4"/>
      <c r="E866" s="4"/>
      <c r="F866" s="281"/>
      <c r="G866" s="195"/>
      <c r="H866" s="41"/>
    </row>
    <row r="867" spans="1:8" ht="15">
      <c r="A867" s="3"/>
      <c r="B867" s="190" t="s">
        <v>309</v>
      </c>
      <c r="C867" s="4"/>
      <c r="D867" s="4"/>
      <c r="E867" s="4"/>
      <c r="F867" s="281"/>
      <c r="G867" s="195"/>
      <c r="H867" s="41"/>
    </row>
    <row r="868" spans="1:8" ht="14.25">
      <c r="A868" s="3"/>
      <c r="B868" s="3"/>
      <c r="C868" s="4"/>
      <c r="D868" s="4"/>
      <c r="E868" s="4"/>
      <c r="F868" s="281"/>
      <c r="G868" s="195"/>
      <c r="H868" s="41"/>
    </row>
    <row r="869" spans="1:8" ht="15">
      <c r="A869" s="204" t="s">
        <v>763</v>
      </c>
      <c r="B869" s="158" t="s">
        <v>310</v>
      </c>
      <c r="C869" s="4"/>
      <c r="D869" s="4"/>
      <c r="E869" s="4"/>
      <c r="F869" s="281"/>
      <c r="G869" s="195"/>
      <c r="H869" s="137">
        <f>H823</f>
        <v>0</v>
      </c>
    </row>
    <row r="870" spans="1:8" ht="15">
      <c r="A870" s="204" t="s">
        <v>355</v>
      </c>
      <c r="B870" s="158" t="s">
        <v>754</v>
      </c>
      <c r="C870" s="4"/>
      <c r="D870" s="4"/>
      <c r="E870" s="4"/>
      <c r="F870" s="281"/>
      <c r="G870" s="195"/>
      <c r="H870" s="137">
        <f>H856</f>
        <v>0</v>
      </c>
    </row>
    <row r="871" spans="1:8" ht="30">
      <c r="A871" s="204" t="s">
        <v>311</v>
      </c>
      <c r="B871" s="158" t="s">
        <v>312</v>
      </c>
      <c r="C871" s="4"/>
      <c r="D871" s="4"/>
      <c r="E871" s="4"/>
      <c r="F871" s="281"/>
      <c r="G871" s="195"/>
      <c r="H871" s="137">
        <f>H862</f>
        <v>0</v>
      </c>
    </row>
    <row r="872" spans="1:8" s="57" customFormat="1" ht="31.5">
      <c r="A872" s="139"/>
      <c r="B872" s="140" t="s">
        <v>313</v>
      </c>
      <c r="C872" s="55"/>
      <c r="D872" s="55"/>
      <c r="E872" s="55"/>
      <c r="F872" s="305"/>
      <c r="G872" s="151"/>
      <c r="H872" s="59">
        <f>SUM(H869:H871)</f>
        <v>0</v>
      </c>
    </row>
    <row r="873" spans="1:8" ht="15">
      <c r="A873" s="3"/>
      <c r="B873" s="68"/>
      <c r="C873" s="4"/>
      <c r="D873" s="4"/>
      <c r="E873" s="4"/>
      <c r="F873" s="281"/>
      <c r="G873" s="195"/>
      <c r="H873" s="41"/>
    </row>
    <row r="874" spans="1:8" ht="14.25">
      <c r="A874" s="3"/>
      <c r="B874" s="3"/>
      <c r="C874" s="4"/>
      <c r="D874" s="4"/>
      <c r="E874" s="4"/>
      <c r="F874" s="281"/>
      <c r="G874" s="195"/>
      <c r="H874" s="41"/>
    </row>
    <row r="875" spans="1:8" ht="14.25">
      <c r="A875" s="3"/>
      <c r="B875" s="3"/>
      <c r="C875" s="4"/>
      <c r="D875" s="4"/>
      <c r="E875" s="4"/>
      <c r="F875" s="281"/>
      <c r="G875" s="195"/>
      <c r="H875" s="41"/>
    </row>
    <row r="876" spans="1:8" ht="14.25">
      <c r="A876" s="3"/>
      <c r="B876" s="3"/>
      <c r="C876" s="4"/>
      <c r="D876" s="4"/>
      <c r="E876" s="4"/>
      <c r="F876" s="281"/>
      <c r="G876" s="195"/>
      <c r="H876" s="41"/>
    </row>
    <row r="877" spans="1:8" ht="14.25">
      <c r="A877" s="3"/>
      <c r="B877" s="3"/>
      <c r="C877" s="4"/>
      <c r="D877" s="4"/>
      <c r="E877" s="4"/>
      <c r="F877" s="281"/>
      <c r="G877" s="195"/>
      <c r="H877" s="41"/>
    </row>
    <row r="878" spans="1:8" ht="14.25">
      <c r="A878" s="3"/>
      <c r="B878" s="3"/>
      <c r="C878" s="4"/>
      <c r="D878" s="4"/>
      <c r="E878" s="4"/>
      <c r="F878" s="281"/>
      <c r="G878" s="195"/>
      <c r="H878" s="41"/>
    </row>
    <row r="879" spans="1:8" ht="15.75">
      <c r="A879" s="3"/>
      <c r="B879" s="54" t="s">
        <v>289</v>
      </c>
      <c r="C879" s="4"/>
      <c r="D879" s="4"/>
      <c r="E879" s="4"/>
      <c r="F879" s="281"/>
      <c r="G879" s="195"/>
      <c r="H879" s="41"/>
    </row>
    <row r="880" spans="1:8" s="155" customFormat="1" ht="15.75">
      <c r="A880" s="206" t="s">
        <v>772</v>
      </c>
      <c r="B880" s="206" t="s">
        <v>314</v>
      </c>
      <c r="C880" s="154"/>
      <c r="D880" s="154"/>
      <c r="E880" s="154"/>
      <c r="F880" s="301"/>
      <c r="G880" s="141"/>
      <c r="H880" s="141">
        <f>H216</f>
        <v>0</v>
      </c>
    </row>
    <row r="881" spans="1:8" s="155" customFormat="1" ht="15.75">
      <c r="A881" s="206" t="s">
        <v>20</v>
      </c>
      <c r="B881" s="206" t="s">
        <v>315</v>
      </c>
      <c r="C881" s="154"/>
      <c r="D881" s="154"/>
      <c r="E881" s="154"/>
      <c r="F881" s="301"/>
      <c r="G881" s="141"/>
      <c r="H881" s="141">
        <f>H336</f>
        <v>0</v>
      </c>
    </row>
    <row r="882" spans="1:8" s="155" customFormat="1" ht="15.75">
      <c r="A882" s="206" t="s">
        <v>46</v>
      </c>
      <c r="B882" s="206" t="s">
        <v>316</v>
      </c>
      <c r="C882" s="154"/>
      <c r="D882" s="154"/>
      <c r="E882" s="154"/>
      <c r="F882" s="301"/>
      <c r="G882" s="141"/>
      <c r="H882" s="141">
        <f>H630</f>
        <v>0</v>
      </c>
    </row>
    <row r="883" spans="1:8" s="155" customFormat="1" ht="15.75">
      <c r="A883" s="206" t="s">
        <v>93</v>
      </c>
      <c r="B883" s="206" t="s">
        <v>317</v>
      </c>
      <c r="C883" s="154"/>
      <c r="D883" s="154"/>
      <c r="E883" s="154"/>
      <c r="F883" s="301"/>
      <c r="G883" s="141"/>
      <c r="H883" s="141">
        <f>H872</f>
        <v>0</v>
      </c>
    </row>
    <row r="884" spans="1:8" s="155" customFormat="1" ht="15.75">
      <c r="A884" s="206"/>
      <c r="B884" s="206" t="s">
        <v>318</v>
      </c>
      <c r="C884" s="154"/>
      <c r="D884" s="154"/>
      <c r="E884" s="154"/>
      <c r="F884" s="301"/>
      <c r="G884" s="141"/>
      <c r="H884" s="141">
        <f>SUM(H880:H883)</f>
        <v>0</v>
      </c>
    </row>
    <row r="885" spans="1:8" s="155" customFormat="1" ht="15.75">
      <c r="A885" s="206"/>
      <c r="B885" s="206" t="s">
        <v>319</v>
      </c>
      <c r="C885" s="154"/>
      <c r="D885" s="154"/>
      <c r="E885" s="154"/>
      <c r="F885" s="301"/>
      <c r="G885" s="141"/>
      <c r="H885" s="141">
        <f>H884*0.25</f>
        <v>0</v>
      </c>
    </row>
    <row r="886" spans="1:8" s="155" customFormat="1" ht="15.75">
      <c r="A886" s="206"/>
      <c r="B886" s="207" t="s">
        <v>288</v>
      </c>
      <c r="C886" s="154"/>
      <c r="D886" s="154"/>
      <c r="E886" s="154"/>
      <c r="F886" s="301"/>
      <c r="G886" s="141"/>
      <c r="H886" s="141">
        <f>H884+H885</f>
        <v>0</v>
      </c>
    </row>
    <row r="887" spans="1:8" ht="14.25">
      <c r="A887" s="3"/>
      <c r="B887" s="3"/>
      <c r="C887" s="4"/>
      <c r="D887" s="4"/>
      <c r="E887" s="4"/>
      <c r="F887" s="281"/>
      <c r="G887" s="195"/>
      <c r="H887" s="41"/>
    </row>
    <row r="888" spans="7:8" ht="12.75">
      <c r="G888" s="298"/>
      <c r="H888" s="323"/>
    </row>
    <row r="889" spans="7:8" ht="12.75">
      <c r="G889" s="298"/>
      <c r="H889" s="323"/>
    </row>
    <row r="890" spans="1:8" ht="12.75">
      <c r="A890" s="333"/>
      <c r="G890" s="298" t="s">
        <v>294</v>
      </c>
      <c r="H890" s="323"/>
    </row>
    <row r="891" spans="1:8" ht="12.75">
      <c r="A891" s="334"/>
      <c r="B891" s="332" t="s">
        <v>296</v>
      </c>
      <c r="G891" s="298"/>
      <c r="H891" s="323"/>
    </row>
    <row r="892" spans="1:8" ht="12.75">
      <c r="A892" s="334"/>
      <c r="B892" s="332"/>
      <c r="G892" s="298"/>
      <c r="H892" s="323"/>
    </row>
    <row r="893" spans="1:8" ht="12.75">
      <c r="A893" s="334"/>
      <c r="G893" s="335"/>
      <c r="H893" s="336"/>
    </row>
    <row r="894" spans="1:8" ht="12.75">
      <c r="A894" s="333"/>
      <c r="G894" s="298" t="s">
        <v>295</v>
      </c>
      <c r="H894" s="323"/>
    </row>
    <row r="895" spans="7:8" ht="12.75">
      <c r="G895" s="298"/>
      <c r="H895" s="323"/>
    </row>
    <row r="896" spans="7:8" ht="12.75">
      <c r="G896" s="298"/>
      <c r="H896" s="323"/>
    </row>
  </sheetData>
  <sheetProtection/>
  <mergeCells count="39">
    <mergeCell ref="G618:G619"/>
    <mergeCell ref="H618:H619"/>
    <mergeCell ref="A618:A619"/>
    <mergeCell ref="B618:B619"/>
    <mergeCell ref="C618:C619"/>
    <mergeCell ref="D618:D619"/>
    <mergeCell ref="E618:E619"/>
    <mergeCell ref="F618:F619"/>
    <mergeCell ref="E586:E587"/>
    <mergeCell ref="F586:F587"/>
    <mergeCell ref="G7:H7"/>
    <mergeCell ref="C7:D7"/>
    <mergeCell ref="A586:A587"/>
    <mergeCell ref="B586:B587"/>
    <mergeCell ref="C586:C587"/>
    <mergeCell ref="D586:D587"/>
    <mergeCell ref="F455:F456"/>
    <mergeCell ref="G455:G456"/>
    <mergeCell ref="H455:H456"/>
    <mergeCell ref="G586:G587"/>
    <mergeCell ref="H586:H587"/>
    <mergeCell ref="A455:A456"/>
    <mergeCell ref="C455:C456"/>
    <mergeCell ref="D455:D456"/>
    <mergeCell ref="E455:E456"/>
    <mergeCell ref="F371:F373"/>
    <mergeCell ref="G371:G373"/>
    <mergeCell ref="D371:D373"/>
    <mergeCell ref="E371:E373"/>
    <mergeCell ref="H371:H373"/>
    <mergeCell ref="A378:A379"/>
    <mergeCell ref="C378:C379"/>
    <mergeCell ref="D378:D379"/>
    <mergeCell ref="E378:E379"/>
    <mergeCell ref="F378:F379"/>
    <mergeCell ref="G378:G379"/>
    <mergeCell ref="H378:H379"/>
    <mergeCell ref="A371:A373"/>
    <mergeCell ref="C371:C373"/>
  </mergeCells>
  <printOptions/>
  <pageMargins left="0.7480314960629921" right="0.7480314960629921" top="1.1066666666666667" bottom="0.7874015748031497" header="0.5118110236220472" footer="0.5118110236220472"/>
  <pageSetup horizontalDpi="300" verticalDpi="300" orientation="portrait" paperSize="9" scale="82" r:id="rId2"/>
  <headerFooter alignWithMargins="0">
    <oddHeader>&amp;CGRAD SUPETAR
Izvođenje radova na rekonstrukciji zgrade lučke kapetanije u Supetru - E-MV 05/15  - studeni 2015. godine
PONUDBENI TROŠKOVNIK</oddHead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supetar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ante</dc:creator>
  <cp:keywords/>
  <dc:description/>
  <cp:lastModifiedBy>GRAD1</cp:lastModifiedBy>
  <cp:lastPrinted>2015-11-26T12:42:12Z</cp:lastPrinted>
  <dcterms:created xsi:type="dcterms:W3CDTF">2015-11-25T10:30:34Z</dcterms:created>
  <dcterms:modified xsi:type="dcterms:W3CDTF">2015-11-26T13:06:13Z</dcterms:modified>
  <cp:category/>
  <cp:version/>
  <cp:contentType/>
  <cp:contentStatus/>
</cp:coreProperties>
</file>